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oliman\Desktop\"/>
    </mc:Choice>
  </mc:AlternateContent>
  <bookViews>
    <workbookView xWindow="-120" yWindow="-120" windowWidth="20730" windowHeight="11160" firstSheet="1" activeTab="1"/>
  </bookViews>
  <sheets>
    <sheet name=" CHỌN 02.02.2021  (2)" sheetId="10" state="hidden" r:id="rId1"/>
    <sheet name="BẢNG GIÁ SHOPHOUSE" sheetId="19" r:id="rId2"/>
    <sheet name=" CHỌN 01.02.2021" sheetId="7" state="hidden" r:id="rId3"/>
  </sheets>
  <definedNames>
    <definedName name="_xlnm.Print_Titles" localSheetId="1">'BẢNG GIÁ SHOPHOUSE'!$10:$11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0" l="1"/>
  <c r="D6" i="10" s="1"/>
  <c r="L3" i="10"/>
  <c r="G5" i="10" s="1"/>
  <c r="D5" i="10" l="1"/>
  <c r="K12" i="10" s="1"/>
  <c r="M12" i="10" s="1"/>
  <c r="P12" i="10" s="1"/>
  <c r="D7" i="10"/>
  <c r="G6" i="10"/>
  <c r="G7" i="10"/>
  <c r="K33" i="10"/>
  <c r="M33" i="10" s="1"/>
  <c r="P33" i="10" s="1"/>
  <c r="K54" i="10"/>
  <c r="M54" i="10" s="1"/>
  <c r="P54" i="10" s="1"/>
  <c r="K59" i="10"/>
  <c r="M59" i="10" s="1"/>
  <c r="P59" i="10" s="1"/>
  <c r="I124" i="10"/>
  <c r="T122" i="10"/>
  <c r="S122" i="10"/>
  <c r="O122" i="10"/>
  <c r="R122" i="10" s="1"/>
  <c r="N122" i="10"/>
  <c r="Q122" i="10" s="1"/>
  <c r="T121" i="10"/>
  <c r="S121" i="10"/>
  <c r="O121" i="10"/>
  <c r="R121" i="10" s="1"/>
  <c r="N121" i="10"/>
  <c r="Q121" i="10" s="1"/>
  <c r="K121" i="10"/>
  <c r="M121" i="10" s="1"/>
  <c r="P121" i="10" s="1"/>
  <c r="T120" i="10"/>
  <c r="S120" i="10"/>
  <c r="O120" i="10"/>
  <c r="R120" i="10" s="1"/>
  <c r="N120" i="10"/>
  <c r="Q120" i="10" s="1"/>
  <c r="K120" i="10"/>
  <c r="M120" i="10" s="1"/>
  <c r="P120" i="10" s="1"/>
  <c r="T119" i="10"/>
  <c r="S119" i="10"/>
  <c r="O119" i="10"/>
  <c r="R119" i="10" s="1"/>
  <c r="N119" i="10"/>
  <c r="Q119" i="10" s="1"/>
  <c r="K119" i="10"/>
  <c r="M119" i="10" s="1"/>
  <c r="P119" i="10" s="1"/>
  <c r="T118" i="10"/>
  <c r="S118" i="10"/>
  <c r="O118" i="10"/>
  <c r="R118" i="10" s="1"/>
  <c r="N118" i="10"/>
  <c r="Q118" i="10" s="1"/>
  <c r="K118" i="10"/>
  <c r="M118" i="10" s="1"/>
  <c r="P118" i="10" s="1"/>
  <c r="T117" i="10"/>
  <c r="S117" i="10"/>
  <c r="O117" i="10"/>
  <c r="R117" i="10" s="1"/>
  <c r="N117" i="10"/>
  <c r="Q117" i="10" s="1"/>
  <c r="J116" i="10"/>
  <c r="I116" i="10"/>
  <c r="T115" i="10"/>
  <c r="S115" i="10"/>
  <c r="O115" i="10"/>
  <c r="R115" i="10" s="1"/>
  <c r="N115" i="10"/>
  <c r="Q115" i="10" s="1"/>
  <c r="T114" i="10"/>
  <c r="S114" i="10"/>
  <c r="O114" i="10"/>
  <c r="R114" i="10" s="1"/>
  <c r="N114" i="10"/>
  <c r="Q114" i="10" s="1"/>
  <c r="K114" i="10"/>
  <c r="M114" i="10" s="1"/>
  <c r="P114" i="10" s="1"/>
  <c r="T113" i="10"/>
  <c r="S113" i="10"/>
  <c r="O113" i="10"/>
  <c r="R113" i="10" s="1"/>
  <c r="N113" i="10"/>
  <c r="Q113" i="10" s="1"/>
  <c r="K113" i="10"/>
  <c r="M113" i="10" s="1"/>
  <c r="P113" i="10" s="1"/>
  <c r="T112" i="10"/>
  <c r="S112" i="10"/>
  <c r="O112" i="10"/>
  <c r="R112" i="10" s="1"/>
  <c r="N112" i="10"/>
  <c r="Q112" i="10" s="1"/>
  <c r="K112" i="10"/>
  <c r="M112" i="10" s="1"/>
  <c r="P112" i="10" s="1"/>
  <c r="T111" i="10"/>
  <c r="S111" i="10"/>
  <c r="O111" i="10"/>
  <c r="R111" i="10" s="1"/>
  <c r="N111" i="10"/>
  <c r="Q111" i="10" s="1"/>
  <c r="K111" i="10"/>
  <c r="M111" i="10" s="1"/>
  <c r="P111" i="10" s="1"/>
  <c r="T110" i="10"/>
  <c r="S110" i="10"/>
  <c r="O110" i="10"/>
  <c r="R110" i="10" s="1"/>
  <c r="N110" i="10"/>
  <c r="Q110" i="10" s="1"/>
  <c r="J109" i="10"/>
  <c r="I109" i="10"/>
  <c r="T108" i="10"/>
  <c r="S108" i="10"/>
  <c r="Q108" i="10"/>
  <c r="O108" i="10"/>
  <c r="R108" i="10" s="1"/>
  <c r="N108" i="10"/>
  <c r="K108" i="10"/>
  <c r="M108" i="10" s="1"/>
  <c r="P108" i="10" s="1"/>
  <c r="T107" i="10"/>
  <c r="S107" i="10"/>
  <c r="O107" i="10"/>
  <c r="R107" i="10" s="1"/>
  <c r="N107" i="10"/>
  <c r="Q107" i="10" s="1"/>
  <c r="K107" i="10"/>
  <c r="M107" i="10" s="1"/>
  <c r="P107" i="10" s="1"/>
  <c r="T106" i="10"/>
  <c r="S106" i="10"/>
  <c r="O106" i="10"/>
  <c r="R106" i="10" s="1"/>
  <c r="N106" i="10"/>
  <c r="Q106" i="10" s="1"/>
  <c r="M106" i="10"/>
  <c r="P106" i="10" s="1"/>
  <c r="K106" i="10"/>
  <c r="T105" i="10"/>
  <c r="S105" i="10"/>
  <c r="O105" i="10"/>
  <c r="R105" i="10" s="1"/>
  <c r="N105" i="10"/>
  <c r="Q105" i="10" s="1"/>
  <c r="K105" i="10"/>
  <c r="M105" i="10" s="1"/>
  <c r="P105" i="10" s="1"/>
  <c r="T104" i="10"/>
  <c r="S104" i="10"/>
  <c r="O104" i="10"/>
  <c r="R104" i="10" s="1"/>
  <c r="N104" i="10"/>
  <c r="Q104" i="10" s="1"/>
  <c r="K104" i="10"/>
  <c r="M104" i="10" s="1"/>
  <c r="P104" i="10" s="1"/>
  <c r="T103" i="10"/>
  <c r="S103" i="10"/>
  <c r="O103" i="10"/>
  <c r="R103" i="10" s="1"/>
  <c r="N103" i="10"/>
  <c r="Q103" i="10" s="1"/>
  <c r="K103" i="10"/>
  <c r="M103" i="10" s="1"/>
  <c r="P103" i="10" s="1"/>
  <c r="J102" i="10"/>
  <c r="I102" i="10"/>
  <c r="T101" i="10"/>
  <c r="S101" i="10"/>
  <c r="O101" i="10"/>
  <c r="R101" i="10" s="1"/>
  <c r="N101" i="10"/>
  <c r="Q101" i="10" s="1"/>
  <c r="T100" i="10"/>
  <c r="S100" i="10"/>
  <c r="O100" i="10"/>
  <c r="R100" i="10" s="1"/>
  <c r="N100" i="10"/>
  <c r="Q100" i="10" s="1"/>
  <c r="K100" i="10"/>
  <c r="M100" i="10" s="1"/>
  <c r="P100" i="10" s="1"/>
  <c r="T99" i="10"/>
  <c r="S99" i="10"/>
  <c r="O99" i="10"/>
  <c r="R99" i="10" s="1"/>
  <c r="N99" i="10"/>
  <c r="Q99" i="10" s="1"/>
  <c r="K99" i="10"/>
  <c r="M99" i="10" s="1"/>
  <c r="P99" i="10" s="1"/>
  <c r="T98" i="10"/>
  <c r="S98" i="10"/>
  <c r="O98" i="10"/>
  <c r="R98" i="10" s="1"/>
  <c r="N98" i="10"/>
  <c r="Q98" i="10" s="1"/>
  <c r="K98" i="10"/>
  <c r="M98" i="10" s="1"/>
  <c r="P98" i="10" s="1"/>
  <c r="T97" i="10"/>
  <c r="S97" i="10"/>
  <c r="O97" i="10"/>
  <c r="R97" i="10" s="1"/>
  <c r="N97" i="10"/>
  <c r="Q97" i="10" s="1"/>
  <c r="K97" i="10"/>
  <c r="M97" i="10" s="1"/>
  <c r="P97" i="10" s="1"/>
  <c r="T96" i="10"/>
  <c r="S96" i="10"/>
  <c r="O96" i="10"/>
  <c r="R96" i="10" s="1"/>
  <c r="N96" i="10"/>
  <c r="Q96" i="10" s="1"/>
  <c r="T95" i="10"/>
  <c r="S95" i="10"/>
  <c r="J95" i="10"/>
  <c r="I95" i="10"/>
  <c r="T94" i="10"/>
  <c r="S94" i="10"/>
  <c r="O94" i="10"/>
  <c r="R94" i="10" s="1"/>
  <c r="N94" i="10"/>
  <c r="Q94" i="10" s="1"/>
  <c r="T93" i="10"/>
  <c r="S93" i="10"/>
  <c r="O93" i="10"/>
  <c r="R93" i="10" s="1"/>
  <c r="N93" i="10"/>
  <c r="Q93" i="10" s="1"/>
  <c r="K93" i="10"/>
  <c r="M93" i="10" s="1"/>
  <c r="P93" i="10" s="1"/>
  <c r="T92" i="10"/>
  <c r="S92" i="10"/>
  <c r="O92" i="10"/>
  <c r="R92" i="10" s="1"/>
  <c r="N92" i="10"/>
  <c r="Q92" i="10" s="1"/>
  <c r="K92" i="10"/>
  <c r="M92" i="10" s="1"/>
  <c r="P92" i="10" s="1"/>
  <c r="T91" i="10"/>
  <c r="S91" i="10"/>
  <c r="O91" i="10"/>
  <c r="R91" i="10" s="1"/>
  <c r="N91" i="10"/>
  <c r="Q91" i="10" s="1"/>
  <c r="K91" i="10"/>
  <c r="M91" i="10" s="1"/>
  <c r="P91" i="10" s="1"/>
  <c r="T90" i="10"/>
  <c r="S90" i="10"/>
  <c r="O90" i="10"/>
  <c r="R90" i="10" s="1"/>
  <c r="N90" i="10"/>
  <c r="Q90" i="10" s="1"/>
  <c r="K90" i="10"/>
  <c r="M90" i="10" s="1"/>
  <c r="P90" i="10" s="1"/>
  <c r="T89" i="10"/>
  <c r="S89" i="10"/>
  <c r="O89" i="10"/>
  <c r="R89" i="10" s="1"/>
  <c r="N89" i="10"/>
  <c r="Q89" i="10" s="1"/>
  <c r="J88" i="10"/>
  <c r="I88" i="10"/>
  <c r="T87" i="10"/>
  <c r="S87" i="10"/>
  <c r="O87" i="10"/>
  <c r="R87" i="10" s="1"/>
  <c r="N87" i="10"/>
  <c r="Q87" i="10" s="1"/>
  <c r="K87" i="10"/>
  <c r="M87" i="10" s="1"/>
  <c r="P87" i="10" s="1"/>
  <c r="T86" i="10"/>
  <c r="S86" i="10"/>
  <c r="O86" i="10"/>
  <c r="R86" i="10" s="1"/>
  <c r="N86" i="10"/>
  <c r="Q86" i="10" s="1"/>
  <c r="K86" i="10"/>
  <c r="M86" i="10" s="1"/>
  <c r="P86" i="10" s="1"/>
  <c r="T85" i="10"/>
  <c r="S85" i="10"/>
  <c r="O85" i="10"/>
  <c r="R85" i="10" s="1"/>
  <c r="N85" i="10"/>
  <c r="Q85" i="10" s="1"/>
  <c r="K85" i="10"/>
  <c r="M85" i="10" s="1"/>
  <c r="P85" i="10" s="1"/>
  <c r="T84" i="10"/>
  <c r="S84" i="10"/>
  <c r="O84" i="10"/>
  <c r="R84" i="10" s="1"/>
  <c r="N84" i="10"/>
  <c r="Q84" i="10" s="1"/>
  <c r="K84" i="10"/>
  <c r="M84" i="10" s="1"/>
  <c r="P84" i="10" s="1"/>
  <c r="T83" i="10"/>
  <c r="S83" i="10"/>
  <c r="O83" i="10"/>
  <c r="R83" i="10" s="1"/>
  <c r="N83" i="10"/>
  <c r="Q83" i="10" s="1"/>
  <c r="K83" i="10"/>
  <c r="M83" i="10" s="1"/>
  <c r="P83" i="10" s="1"/>
  <c r="T82" i="10"/>
  <c r="S82" i="10"/>
  <c r="O82" i="10"/>
  <c r="R82" i="10" s="1"/>
  <c r="N82" i="10"/>
  <c r="Q82" i="10" s="1"/>
  <c r="K82" i="10"/>
  <c r="M82" i="10" s="1"/>
  <c r="P82" i="10" s="1"/>
  <c r="J81" i="10"/>
  <c r="I81" i="10"/>
  <c r="T80" i="10"/>
  <c r="S80" i="10"/>
  <c r="O80" i="10"/>
  <c r="R80" i="10" s="1"/>
  <c r="N80" i="10"/>
  <c r="Q80" i="10" s="1"/>
  <c r="T79" i="10"/>
  <c r="S79" i="10"/>
  <c r="O79" i="10"/>
  <c r="R79" i="10" s="1"/>
  <c r="N79" i="10"/>
  <c r="Q79" i="10" s="1"/>
  <c r="K79" i="10"/>
  <c r="M79" i="10" s="1"/>
  <c r="P79" i="10" s="1"/>
  <c r="T78" i="10"/>
  <c r="S78" i="10"/>
  <c r="O78" i="10"/>
  <c r="R78" i="10" s="1"/>
  <c r="N78" i="10"/>
  <c r="Q78" i="10" s="1"/>
  <c r="K78" i="10"/>
  <c r="M78" i="10" s="1"/>
  <c r="P78" i="10" s="1"/>
  <c r="T77" i="10"/>
  <c r="S77" i="10"/>
  <c r="O77" i="10"/>
  <c r="R77" i="10" s="1"/>
  <c r="N77" i="10"/>
  <c r="Q77" i="10" s="1"/>
  <c r="K77" i="10"/>
  <c r="M77" i="10" s="1"/>
  <c r="P77" i="10" s="1"/>
  <c r="T76" i="10"/>
  <c r="S76" i="10"/>
  <c r="O76" i="10"/>
  <c r="R76" i="10" s="1"/>
  <c r="N76" i="10"/>
  <c r="Q76" i="10" s="1"/>
  <c r="K76" i="10"/>
  <c r="M76" i="10" s="1"/>
  <c r="P76" i="10" s="1"/>
  <c r="T75" i="10"/>
  <c r="S75" i="10"/>
  <c r="O75" i="10"/>
  <c r="R75" i="10" s="1"/>
  <c r="N75" i="10"/>
  <c r="Q75" i="10" s="1"/>
  <c r="J74" i="10"/>
  <c r="I74" i="10"/>
  <c r="T73" i="10"/>
  <c r="S73" i="10"/>
  <c r="O73" i="10"/>
  <c r="R73" i="10" s="1"/>
  <c r="N73" i="10"/>
  <c r="Q73" i="10" s="1"/>
  <c r="T72" i="10"/>
  <c r="S72" i="10"/>
  <c r="O72" i="10"/>
  <c r="R72" i="10" s="1"/>
  <c r="N72" i="10"/>
  <c r="Q72" i="10" s="1"/>
  <c r="K72" i="10"/>
  <c r="M72" i="10" s="1"/>
  <c r="P72" i="10" s="1"/>
  <c r="T71" i="10"/>
  <c r="S71" i="10"/>
  <c r="O71" i="10"/>
  <c r="R71" i="10" s="1"/>
  <c r="N71" i="10"/>
  <c r="Q71" i="10" s="1"/>
  <c r="K71" i="10"/>
  <c r="M71" i="10" s="1"/>
  <c r="P71" i="10" s="1"/>
  <c r="T70" i="10"/>
  <c r="S70" i="10"/>
  <c r="O70" i="10"/>
  <c r="R70" i="10" s="1"/>
  <c r="N70" i="10"/>
  <c r="Q70" i="10" s="1"/>
  <c r="K70" i="10"/>
  <c r="M70" i="10" s="1"/>
  <c r="P70" i="10" s="1"/>
  <c r="T69" i="10"/>
  <c r="S69" i="10"/>
  <c r="O69" i="10"/>
  <c r="R69" i="10" s="1"/>
  <c r="N69" i="10"/>
  <c r="Q69" i="10" s="1"/>
  <c r="K69" i="10"/>
  <c r="M69" i="10" s="1"/>
  <c r="P69" i="10" s="1"/>
  <c r="T68" i="10"/>
  <c r="S68" i="10"/>
  <c r="O68" i="10"/>
  <c r="R68" i="10" s="1"/>
  <c r="N68" i="10"/>
  <c r="Q68" i="10" s="1"/>
  <c r="J67" i="10"/>
  <c r="I67" i="10"/>
  <c r="T66" i="10"/>
  <c r="S66" i="10"/>
  <c r="O66" i="10"/>
  <c r="R66" i="10" s="1"/>
  <c r="N66" i="10"/>
  <c r="Q66" i="10" s="1"/>
  <c r="K66" i="10"/>
  <c r="M66" i="10" s="1"/>
  <c r="P66" i="10" s="1"/>
  <c r="T65" i="10"/>
  <c r="S65" i="10"/>
  <c r="O65" i="10"/>
  <c r="R65" i="10" s="1"/>
  <c r="N65" i="10"/>
  <c r="Q65" i="10" s="1"/>
  <c r="K65" i="10"/>
  <c r="M65" i="10" s="1"/>
  <c r="P65" i="10" s="1"/>
  <c r="T64" i="10"/>
  <c r="S64" i="10"/>
  <c r="O64" i="10"/>
  <c r="R64" i="10" s="1"/>
  <c r="N64" i="10"/>
  <c r="Q64" i="10" s="1"/>
  <c r="K64" i="10"/>
  <c r="M64" i="10" s="1"/>
  <c r="P64" i="10" s="1"/>
  <c r="T63" i="10"/>
  <c r="S63" i="10"/>
  <c r="O63" i="10"/>
  <c r="R63" i="10" s="1"/>
  <c r="N63" i="10"/>
  <c r="Q63" i="10" s="1"/>
  <c r="K63" i="10"/>
  <c r="M63" i="10" s="1"/>
  <c r="P63" i="10" s="1"/>
  <c r="T62" i="10"/>
  <c r="S62" i="10"/>
  <c r="O62" i="10"/>
  <c r="R62" i="10" s="1"/>
  <c r="N62" i="10"/>
  <c r="Q62" i="10" s="1"/>
  <c r="K62" i="10"/>
  <c r="M62" i="10" s="1"/>
  <c r="P62" i="10" s="1"/>
  <c r="T61" i="10"/>
  <c r="S61" i="10"/>
  <c r="O61" i="10"/>
  <c r="R61" i="10" s="1"/>
  <c r="N61" i="10"/>
  <c r="Q61" i="10" s="1"/>
  <c r="K61" i="10"/>
  <c r="M61" i="10" s="1"/>
  <c r="P61" i="10" s="1"/>
  <c r="J60" i="10"/>
  <c r="I60" i="10"/>
  <c r="T59" i="10"/>
  <c r="S59" i="10"/>
  <c r="O59" i="10"/>
  <c r="R59" i="10" s="1"/>
  <c r="N59" i="10"/>
  <c r="Q59" i="10" s="1"/>
  <c r="T58" i="10"/>
  <c r="S58" i="10"/>
  <c r="O58" i="10"/>
  <c r="R58" i="10" s="1"/>
  <c r="N58" i="10"/>
  <c r="Q58" i="10" s="1"/>
  <c r="K58" i="10"/>
  <c r="M58" i="10" s="1"/>
  <c r="P58" i="10" s="1"/>
  <c r="T57" i="10"/>
  <c r="S57" i="10"/>
  <c r="O57" i="10"/>
  <c r="R57" i="10" s="1"/>
  <c r="N57" i="10"/>
  <c r="Q57" i="10" s="1"/>
  <c r="K57" i="10"/>
  <c r="M57" i="10" s="1"/>
  <c r="P57" i="10" s="1"/>
  <c r="T56" i="10"/>
  <c r="S56" i="10"/>
  <c r="O56" i="10"/>
  <c r="R56" i="10" s="1"/>
  <c r="N56" i="10"/>
  <c r="Q56" i="10" s="1"/>
  <c r="K56" i="10"/>
  <c r="M56" i="10" s="1"/>
  <c r="P56" i="10" s="1"/>
  <c r="T55" i="10"/>
  <c r="S55" i="10"/>
  <c r="O55" i="10"/>
  <c r="R55" i="10" s="1"/>
  <c r="N55" i="10"/>
  <c r="Q55" i="10" s="1"/>
  <c r="K55" i="10"/>
  <c r="M55" i="10" s="1"/>
  <c r="P55" i="10" s="1"/>
  <c r="T54" i="10"/>
  <c r="S54" i="10"/>
  <c r="Q54" i="10"/>
  <c r="O54" i="10"/>
  <c r="R54" i="10" s="1"/>
  <c r="N54" i="10"/>
  <c r="J53" i="10"/>
  <c r="I53" i="10"/>
  <c r="T52" i="10"/>
  <c r="S52" i="10"/>
  <c r="O52" i="10"/>
  <c r="R52" i="10" s="1"/>
  <c r="N52" i="10"/>
  <c r="Q52" i="10" s="1"/>
  <c r="T51" i="10"/>
  <c r="S51" i="10"/>
  <c r="O51" i="10"/>
  <c r="R51" i="10" s="1"/>
  <c r="N51" i="10"/>
  <c r="Q51" i="10" s="1"/>
  <c r="K51" i="10"/>
  <c r="M51" i="10" s="1"/>
  <c r="P51" i="10" s="1"/>
  <c r="T50" i="10"/>
  <c r="S50" i="10"/>
  <c r="O50" i="10"/>
  <c r="R50" i="10" s="1"/>
  <c r="N50" i="10"/>
  <c r="Q50" i="10" s="1"/>
  <c r="K50" i="10"/>
  <c r="M50" i="10" s="1"/>
  <c r="P50" i="10" s="1"/>
  <c r="T49" i="10"/>
  <c r="S49" i="10"/>
  <c r="O49" i="10"/>
  <c r="R49" i="10" s="1"/>
  <c r="N49" i="10"/>
  <c r="Q49" i="10" s="1"/>
  <c r="K49" i="10"/>
  <c r="M49" i="10" s="1"/>
  <c r="P49" i="10" s="1"/>
  <c r="T48" i="10"/>
  <c r="S48" i="10"/>
  <c r="O48" i="10"/>
  <c r="R48" i="10" s="1"/>
  <c r="N48" i="10"/>
  <c r="Q48" i="10" s="1"/>
  <c r="K48" i="10"/>
  <c r="M48" i="10" s="1"/>
  <c r="P48" i="10" s="1"/>
  <c r="T47" i="10"/>
  <c r="S47" i="10"/>
  <c r="O47" i="10"/>
  <c r="R47" i="10" s="1"/>
  <c r="N47" i="10"/>
  <c r="Q47" i="10" s="1"/>
  <c r="M47" i="10"/>
  <c r="P47" i="10" s="1"/>
  <c r="U46" i="10"/>
  <c r="J46" i="10"/>
  <c r="I46" i="10"/>
  <c r="T45" i="10"/>
  <c r="S45" i="10"/>
  <c r="O45" i="10"/>
  <c r="R45" i="10" s="1"/>
  <c r="N45" i="10"/>
  <c r="Q45" i="10" s="1"/>
  <c r="K45" i="10"/>
  <c r="M45" i="10" s="1"/>
  <c r="P45" i="10" s="1"/>
  <c r="T44" i="10"/>
  <c r="S44" i="10"/>
  <c r="O44" i="10"/>
  <c r="R44" i="10" s="1"/>
  <c r="N44" i="10"/>
  <c r="Q44" i="10" s="1"/>
  <c r="K44" i="10"/>
  <c r="M44" i="10" s="1"/>
  <c r="P44" i="10" s="1"/>
  <c r="T43" i="10"/>
  <c r="S43" i="10"/>
  <c r="O43" i="10"/>
  <c r="R43" i="10" s="1"/>
  <c r="N43" i="10"/>
  <c r="Q43" i="10" s="1"/>
  <c r="K43" i="10"/>
  <c r="M43" i="10" s="1"/>
  <c r="P43" i="10" s="1"/>
  <c r="T42" i="10"/>
  <c r="S42" i="10"/>
  <c r="O42" i="10"/>
  <c r="R42" i="10" s="1"/>
  <c r="N42" i="10"/>
  <c r="Q42" i="10" s="1"/>
  <c r="K42" i="10"/>
  <c r="M42" i="10" s="1"/>
  <c r="P42" i="10" s="1"/>
  <c r="T41" i="10"/>
  <c r="S41" i="10"/>
  <c r="O41" i="10"/>
  <c r="R41" i="10" s="1"/>
  <c r="N41" i="10"/>
  <c r="Q41" i="10" s="1"/>
  <c r="K41" i="10"/>
  <c r="M41" i="10" s="1"/>
  <c r="P41" i="10" s="1"/>
  <c r="T40" i="10"/>
  <c r="S40" i="10"/>
  <c r="O40" i="10"/>
  <c r="R40" i="10" s="1"/>
  <c r="N40" i="10"/>
  <c r="Q40" i="10" s="1"/>
  <c r="K40" i="10"/>
  <c r="M40" i="10" s="1"/>
  <c r="P40" i="10" s="1"/>
  <c r="J39" i="10"/>
  <c r="I39" i="10"/>
  <c r="T38" i="10"/>
  <c r="S38" i="10"/>
  <c r="O38" i="10"/>
  <c r="R38" i="10" s="1"/>
  <c r="N38" i="10"/>
  <c r="Q38" i="10" s="1"/>
  <c r="T37" i="10"/>
  <c r="S37" i="10"/>
  <c r="O37" i="10"/>
  <c r="R37" i="10" s="1"/>
  <c r="N37" i="10"/>
  <c r="Q37" i="10" s="1"/>
  <c r="K37" i="10"/>
  <c r="M37" i="10" s="1"/>
  <c r="P37" i="10" s="1"/>
  <c r="T36" i="10"/>
  <c r="S36" i="10"/>
  <c r="O36" i="10"/>
  <c r="R36" i="10" s="1"/>
  <c r="N36" i="10"/>
  <c r="Q36" i="10" s="1"/>
  <c r="K36" i="10"/>
  <c r="M36" i="10" s="1"/>
  <c r="P36" i="10" s="1"/>
  <c r="T35" i="10"/>
  <c r="S35" i="10"/>
  <c r="O35" i="10"/>
  <c r="R35" i="10" s="1"/>
  <c r="N35" i="10"/>
  <c r="Q35" i="10" s="1"/>
  <c r="K35" i="10"/>
  <c r="M35" i="10" s="1"/>
  <c r="P35" i="10" s="1"/>
  <c r="T34" i="10"/>
  <c r="S34" i="10"/>
  <c r="O34" i="10"/>
  <c r="R34" i="10" s="1"/>
  <c r="N34" i="10"/>
  <c r="Q34" i="10" s="1"/>
  <c r="K34" i="10"/>
  <c r="M34" i="10" s="1"/>
  <c r="P34" i="10" s="1"/>
  <c r="T33" i="10"/>
  <c r="S33" i="10"/>
  <c r="O33" i="10"/>
  <c r="R33" i="10" s="1"/>
  <c r="N33" i="10"/>
  <c r="Q33" i="10" s="1"/>
  <c r="U32" i="10"/>
  <c r="J32" i="10"/>
  <c r="I32" i="10"/>
  <c r="T31" i="10"/>
  <c r="S31" i="10"/>
  <c r="O31" i="10"/>
  <c r="R31" i="10" s="1"/>
  <c r="N31" i="10"/>
  <c r="Q31" i="10" s="1"/>
  <c r="T30" i="10"/>
  <c r="S30" i="10"/>
  <c r="O30" i="10"/>
  <c r="R30" i="10" s="1"/>
  <c r="N30" i="10"/>
  <c r="Q30" i="10" s="1"/>
  <c r="K30" i="10"/>
  <c r="M30" i="10" s="1"/>
  <c r="P30" i="10" s="1"/>
  <c r="T29" i="10"/>
  <c r="S29" i="10"/>
  <c r="O29" i="10"/>
  <c r="R29" i="10" s="1"/>
  <c r="N29" i="10"/>
  <c r="Q29" i="10" s="1"/>
  <c r="K29" i="10"/>
  <c r="M29" i="10" s="1"/>
  <c r="P29" i="10" s="1"/>
  <c r="T28" i="10"/>
  <c r="S28" i="10"/>
  <c r="O28" i="10"/>
  <c r="R28" i="10" s="1"/>
  <c r="N28" i="10"/>
  <c r="Q28" i="10" s="1"/>
  <c r="K28" i="10"/>
  <c r="M28" i="10" s="1"/>
  <c r="P28" i="10" s="1"/>
  <c r="T27" i="10"/>
  <c r="S27" i="10"/>
  <c r="O27" i="10"/>
  <c r="R27" i="10" s="1"/>
  <c r="N27" i="10"/>
  <c r="Q27" i="10" s="1"/>
  <c r="K27" i="10"/>
  <c r="M27" i="10" s="1"/>
  <c r="P27" i="10" s="1"/>
  <c r="T26" i="10"/>
  <c r="S26" i="10"/>
  <c r="O26" i="10"/>
  <c r="R26" i="10" s="1"/>
  <c r="N26" i="10"/>
  <c r="Q26" i="10" s="1"/>
  <c r="J25" i="10"/>
  <c r="I25" i="10"/>
  <c r="T24" i="10"/>
  <c r="S24" i="10"/>
  <c r="O24" i="10"/>
  <c r="R24" i="10" s="1"/>
  <c r="N24" i="10"/>
  <c r="Q24" i="10" s="1"/>
  <c r="T23" i="10"/>
  <c r="S23" i="10"/>
  <c r="O23" i="10"/>
  <c r="R23" i="10" s="1"/>
  <c r="N23" i="10"/>
  <c r="Q23" i="10" s="1"/>
  <c r="K23" i="10"/>
  <c r="M23" i="10" s="1"/>
  <c r="P23" i="10" s="1"/>
  <c r="T22" i="10"/>
  <c r="S22" i="10"/>
  <c r="O22" i="10"/>
  <c r="R22" i="10" s="1"/>
  <c r="N22" i="10"/>
  <c r="Q22" i="10" s="1"/>
  <c r="K22" i="10"/>
  <c r="M22" i="10" s="1"/>
  <c r="P22" i="10" s="1"/>
  <c r="T21" i="10"/>
  <c r="S21" i="10"/>
  <c r="O21" i="10"/>
  <c r="R21" i="10" s="1"/>
  <c r="N21" i="10"/>
  <c r="Q21" i="10" s="1"/>
  <c r="K21" i="10"/>
  <c r="M21" i="10" s="1"/>
  <c r="P21" i="10" s="1"/>
  <c r="T20" i="10"/>
  <c r="S20" i="10"/>
  <c r="O20" i="10"/>
  <c r="R20" i="10" s="1"/>
  <c r="N20" i="10"/>
  <c r="Q20" i="10" s="1"/>
  <c r="K20" i="10"/>
  <c r="M20" i="10" s="1"/>
  <c r="P20" i="10" s="1"/>
  <c r="T19" i="10"/>
  <c r="S19" i="10"/>
  <c r="O19" i="10"/>
  <c r="R19" i="10" s="1"/>
  <c r="N19" i="10"/>
  <c r="Q19" i="10" s="1"/>
  <c r="J18" i="10"/>
  <c r="I18" i="10"/>
  <c r="T17" i="10"/>
  <c r="S17" i="10"/>
  <c r="O17" i="10"/>
  <c r="R17" i="10" s="1"/>
  <c r="N17" i="10"/>
  <c r="Q17" i="10" s="1"/>
  <c r="K17" i="10"/>
  <c r="M17" i="10" s="1"/>
  <c r="P17" i="10" s="1"/>
  <c r="T16" i="10"/>
  <c r="S16" i="10"/>
  <c r="O16" i="10"/>
  <c r="R16" i="10" s="1"/>
  <c r="N16" i="10"/>
  <c r="Q16" i="10" s="1"/>
  <c r="K16" i="10"/>
  <c r="M16" i="10" s="1"/>
  <c r="P16" i="10" s="1"/>
  <c r="Y15" i="10"/>
  <c r="T15" i="10"/>
  <c r="S15" i="10"/>
  <c r="O15" i="10"/>
  <c r="R15" i="10" s="1"/>
  <c r="N15" i="10"/>
  <c r="Q15" i="10" s="1"/>
  <c r="K15" i="10"/>
  <c r="M15" i="10" s="1"/>
  <c r="P15" i="10" s="1"/>
  <c r="T14" i="10"/>
  <c r="S14" i="10"/>
  <c r="O14" i="10"/>
  <c r="R14" i="10" s="1"/>
  <c r="N14" i="10"/>
  <c r="Q14" i="10" s="1"/>
  <c r="K14" i="10"/>
  <c r="M14" i="10" s="1"/>
  <c r="P14" i="10" s="1"/>
  <c r="T13" i="10"/>
  <c r="S13" i="10"/>
  <c r="O13" i="10"/>
  <c r="R13" i="10" s="1"/>
  <c r="N13" i="10"/>
  <c r="Q13" i="10" s="1"/>
  <c r="M13" i="10"/>
  <c r="P13" i="10" s="1"/>
  <c r="T12" i="10"/>
  <c r="S12" i="10"/>
  <c r="O12" i="10"/>
  <c r="R12" i="10" s="1"/>
  <c r="N12" i="10"/>
  <c r="Q12" i="10" s="1"/>
  <c r="I11" i="10"/>
  <c r="K38" i="10"/>
  <c r="M38" i="10" s="1"/>
  <c r="P38" i="10" s="1"/>
  <c r="I63" i="10" l="1"/>
  <c r="I86" i="10"/>
  <c r="I33" i="10"/>
  <c r="I13" i="10"/>
  <c r="U43" i="10"/>
  <c r="V43" i="10" s="1"/>
  <c r="I47" i="10"/>
  <c r="I48" i="10"/>
  <c r="I55" i="10"/>
  <c r="I35" i="10"/>
  <c r="I44" i="10"/>
  <c r="U56" i="10"/>
  <c r="V56" i="10" s="1"/>
  <c r="W56" i="10" s="1"/>
  <c r="J56" i="10" s="1"/>
  <c r="U49" i="10"/>
  <c r="V49" i="10" s="1"/>
  <c r="W49" i="10" s="1"/>
  <c r="J49" i="10" s="1"/>
  <c r="U58" i="10"/>
  <c r="V58" i="10" s="1"/>
  <c r="U113" i="10"/>
  <c r="V113" i="10" s="1"/>
  <c r="K19" i="10"/>
  <c r="M19" i="10" s="1"/>
  <c r="P19" i="10" s="1"/>
  <c r="I19" i="10" s="1"/>
  <c r="K24" i="10"/>
  <c r="M24" i="10" s="1"/>
  <c r="P24" i="10" s="1"/>
  <c r="U24" i="10" s="1"/>
  <c r="K26" i="10"/>
  <c r="M26" i="10" s="1"/>
  <c r="P26" i="10" s="1"/>
  <c r="U26" i="10" s="1"/>
  <c r="I37" i="10"/>
  <c r="U37" i="10"/>
  <c r="V37" i="10" s="1"/>
  <c r="I42" i="10"/>
  <c r="U64" i="10"/>
  <c r="V64" i="10" s="1"/>
  <c r="U98" i="10"/>
  <c r="V98" i="10" s="1"/>
  <c r="W98" i="10" s="1"/>
  <c r="J98" i="10" s="1"/>
  <c r="U19" i="10"/>
  <c r="V19" i="10" s="1"/>
  <c r="W19" i="10" s="1"/>
  <c r="J19" i="10" s="1"/>
  <c r="U35" i="10"/>
  <c r="V35" i="10" s="1"/>
  <c r="U41" i="10"/>
  <c r="V41" i="10" s="1"/>
  <c r="W41" i="10" s="1"/>
  <c r="J41" i="10" s="1"/>
  <c r="U82" i="10"/>
  <c r="V82" i="10" s="1"/>
  <c r="I82" i="10"/>
  <c r="U100" i="10"/>
  <c r="V100" i="10" s="1"/>
  <c r="U103" i="10"/>
  <c r="V103" i="10" s="1"/>
  <c r="W103" i="10" s="1"/>
  <c r="J103" i="10" s="1"/>
  <c r="U107" i="10"/>
  <c r="V107" i="10" s="1"/>
  <c r="W107" i="10" s="1"/>
  <c r="J107" i="10" s="1"/>
  <c r="I40" i="10"/>
  <c r="I50" i="10"/>
  <c r="I57" i="10"/>
  <c r="U63" i="10"/>
  <c r="V63" i="10" s="1"/>
  <c r="W63" i="10" s="1"/>
  <c r="J63" i="10" s="1"/>
  <c r="U93" i="10"/>
  <c r="V93" i="10" s="1"/>
  <c r="U120" i="10"/>
  <c r="U33" i="10"/>
  <c r="V33" i="10" s="1"/>
  <c r="U45" i="10"/>
  <c r="V45" i="10" s="1"/>
  <c r="W45" i="10" s="1"/>
  <c r="J45" i="10" s="1"/>
  <c r="I84" i="10"/>
  <c r="U91" i="10"/>
  <c r="V91" i="10" s="1"/>
  <c r="U111" i="10"/>
  <c r="V111" i="10" s="1"/>
  <c r="W111" i="10" s="1"/>
  <c r="J111" i="10" s="1"/>
  <c r="U118" i="10"/>
  <c r="U47" i="10"/>
  <c r="V47" i="10" s="1"/>
  <c r="W47" i="10" s="1"/>
  <c r="J47" i="10" s="1"/>
  <c r="U51" i="10"/>
  <c r="V51" i="10" s="1"/>
  <c r="W51" i="10" s="1"/>
  <c r="J51" i="10" s="1"/>
  <c r="U95" i="10"/>
  <c r="V95" i="10" s="1"/>
  <c r="U105" i="10"/>
  <c r="V105" i="10" s="1"/>
  <c r="U59" i="10"/>
  <c r="I59" i="10"/>
  <c r="I15" i="10"/>
  <c r="U15" i="10"/>
  <c r="U22" i="10"/>
  <c r="I22" i="10"/>
  <c r="I26" i="10"/>
  <c r="U29" i="10"/>
  <c r="I29" i="10"/>
  <c r="I38" i="10"/>
  <c r="U38" i="10"/>
  <c r="U21" i="10"/>
  <c r="I21" i="10"/>
  <c r="U30" i="10"/>
  <c r="I30" i="10"/>
  <c r="I61" i="10"/>
  <c r="U61" i="10"/>
  <c r="U65" i="10"/>
  <c r="I65" i="10"/>
  <c r="I71" i="10"/>
  <c r="U71" i="10"/>
  <c r="U14" i="10"/>
  <c r="I14" i="10"/>
  <c r="U20" i="10"/>
  <c r="I20" i="10"/>
  <c r="U23" i="10"/>
  <c r="I23" i="10"/>
  <c r="U28" i="10"/>
  <c r="I28" i="10"/>
  <c r="I54" i="10"/>
  <c r="U54" i="10"/>
  <c r="I16" i="10"/>
  <c r="U16" i="10"/>
  <c r="I12" i="10"/>
  <c r="U12" i="10"/>
  <c r="I17" i="10"/>
  <c r="U17" i="10"/>
  <c r="U27" i="10"/>
  <c r="I27" i="10"/>
  <c r="U62" i="10"/>
  <c r="I62" i="10"/>
  <c r="I70" i="10"/>
  <c r="U70" i="10"/>
  <c r="U13" i="10"/>
  <c r="I34" i="10"/>
  <c r="I36" i="10"/>
  <c r="U69" i="10"/>
  <c r="U77" i="10"/>
  <c r="I78" i="10"/>
  <c r="U78" i="10"/>
  <c r="I85" i="10"/>
  <c r="U85" i="10"/>
  <c r="I92" i="10"/>
  <c r="U92" i="10"/>
  <c r="I97" i="10"/>
  <c r="U97" i="10"/>
  <c r="I114" i="10"/>
  <c r="U114" i="10"/>
  <c r="K31" i="10"/>
  <c r="M31" i="10" s="1"/>
  <c r="P31" i="10" s="1"/>
  <c r="U40" i="10"/>
  <c r="I41" i="10"/>
  <c r="U42" i="10"/>
  <c r="I43" i="10"/>
  <c r="U44" i="10"/>
  <c r="I45" i="10"/>
  <c r="U48" i="10"/>
  <c r="I49" i="10"/>
  <c r="U50" i="10"/>
  <c r="I51" i="10"/>
  <c r="U55" i="10"/>
  <c r="I56" i="10"/>
  <c r="U57" i="10"/>
  <c r="I58" i="10"/>
  <c r="I79" i="10"/>
  <c r="U79" i="10"/>
  <c r="W100" i="10"/>
  <c r="J100" i="10" s="1"/>
  <c r="I121" i="10"/>
  <c r="U121" i="10"/>
  <c r="I76" i="10"/>
  <c r="U76" i="10"/>
  <c r="K122" i="10"/>
  <c r="M122" i="10" s="1"/>
  <c r="P122" i="10" s="1"/>
  <c r="K115" i="10"/>
  <c r="M115" i="10" s="1"/>
  <c r="P115" i="10" s="1"/>
  <c r="K110" i="10"/>
  <c r="M110" i="10" s="1"/>
  <c r="P110" i="10" s="1"/>
  <c r="K96" i="10"/>
  <c r="M96" i="10" s="1"/>
  <c r="P96" i="10" s="1"/>
  <c r="K94" i="10"/>
  <c r="M94" i="10" s="1"/>
  <c r="P94" i="10" s="1"/>
  <c r="K80" i="10"/>
  <c r="M80" i="10" s="1"/>
  <c r="P80" i="10" s="1"/>
  <c r="K117" i="10"/>
  <c r="M117" i="10" s="1"/>
  <c r="P117" i="10" s="1"/>
  <c r="K101" i="10"/>
  <c r="M101" i="10" s="1"/>
  <c r="P101" i="10" s="1"/>
  <c r="K89" i="10"/>
  <c r="M89" i="10" s="1"/>
  <c r="P89" i="10" s="1"/>
  <c r="K75" i="10"/>
  <c r="M75" i="10" s="1"/>
  <c r="P75" i="10" s="1"/>
  <c r="K73" i="10"/>
  <c r="M73" i="10" s="1"/>
  <c r="P73" i="10" s="1"/>
  <c r="K68" i="10"/>
  <c r="M68" i="10" s="1"/>
  <c r="P68" i="10" s="1"/>
  <c r="K52" i="10"/>
  <c r="M52" i="10" s="1"/>
  <c r="P52" i="10" s="1"/>
  <c r="U34" i="10"/>
  <c r="U36" i="10"/>
  <c r="I64" i="10"/>
  <c r="U66" i="10"/>
  <c r="I66" i="10"/>
  <c r="I69" i="10"/>
  <c r="I72" i="10"/>
  <c r="U72" i="10"/>
  <c r="I77" i="10"/>
  <c r="I83" i="10"/>
  <c r="U83" i="10"/>
  <c r="I87" i="10"/>
  <c r="U87" i="10"/>
  <c r="I106" i="10"/>
  <c r="U106" i="10"/>
  <c r="I90" i="10"/>
  <c r="U90" i="10"/>
  <c r="I104" i="10"/>
  <c r="U104" i="10"/>
  <c r="I112" i="10"/>
  <c r="U112" i="10"/>
  <c r="U84" i="10"/>
  <c r="U86" i="10"/>
  <c r="I99" i="10"/>
  <c r="U99" i="10"/>
  <c r="I108" i="10"/>
  <c r="U108" i="10"/>
  <c r="I119" i="10"/>
  <c r="U119" i="10"/>
  <c r="I98" i="10"/>
  <c r="I100" i="10"/>
  <c r="I111" i="10"/>
  <c r="I113" i="10"/>
  <c r="I118" i="10"/>
  <c r="I120" i="10"/>
  <c r="I91" i="10"/>
  <c r="I93" i="10"/>
  <c r="I103" i="10"/>
  <c r="I105" i="10"/>
  <c r="I107" i="10"/>
  <c r="G18" i="7"/>
  <c r="G25" i="7"/>
  <c r="G32" i="7"/>
  <c r="G39" i="7"/>
  <c r="G46" i="7"/>
  <c r="G53" i="7"/>
  <c r="G60" i="7"/>
  <c r="G67" i="7"/>
  <c r="G74" i="7"/>
  <c r="G81" i="7"/>
  <c r="G88" i="7"/>
  <c r="G102" i="7"/>
  <c r="G109" i="7"/>
  <c r="G116" i="7"/>
  <c r="L12" i="7"/>
  <c r="H122" i="7"/>
  <c r="H117" i="7"/>
  <c r="H115" i="7"/>
  <c r="H110" i="7"/>
  <c r="H108" i="7"/>
  <c r="H103" i="7"/>
  <c r="H101" i="7"/>
  <c r="H96" i="7"/>
  <c r="H94" i="7"/>
  <c r="H89" i="7"/>
  <c r="H87" i="7"/>
  <c r="H82" i="7"/>
  <c r="H80" i="7"/>
  <c r="H75" i="7"/>
  <c r="H73" i="7"/>
  <c r="H68" i="7"/>
  <c r="H66" i="7"/>
  <c r="H61" i="7"/>
  <c r="H59" i="7"/>
  <c r="H54" i="7"/>
  <c r="H52" i="7"/>
  <c r="H45" i="7"/>
  <c r="H40" i="7"/>
  <c r="H38" i="7"/>
  <c r="H33" i="7"/>
  <c r="H31" i="7"/>
  <c r="H26" i="7"/>
  <c r="H24" i="7"/>
  <c r="H19" i="7"/>
  <c r="H17" i="7"/>
  <c r="H12" i="7"/>
  <c r="W43" i="10" l="1"/>
  <c r="J43" i="10" s="1"/>
  <c r="W35" i="10"/>
  <c r="J35" i="10" s="1"/>
  <c r="W91" i="10"/>
  <c r="J91" i="10" s="1"/>
  <c r="W33" i="10"/>
  <c r="J33" i="10" s="1"/>
  <c r="I24" i="10"/>
  <c r="W82" i="10"/>
  <c r="J82" i="10" s="1"/>
  <c r="W113" i="10"/>
  <c r="J113" i="10" s="1"/>
  <c r="W58" i="10"/>
  <c r="J58" i="10" s="1"/>
  <c r="V118" i="10"/>
  <c r="W118" i="10" s="1"/>
  <c r="J118" i="10" s="1"/>
  <c r="W93" i="10"/>
  <c r="J93" i="10" s="1"/>
  <c r="W37" i="10"/>
  <c r="J37" i="10" s="1"/>
  <c r="W105" i="10"/>
  <c r="J105" i="10" s="1"/>
  <c r="W64" i="10"/>
  <c r="J64" i="10" s="1"/>
  <c r="V120" i="10"/>
  <c r="W120" i="10" s="1"/>
  <c r="J120" i="10" s="1"/>
  <c r="V119" i="10"/>
  <c r="W119" i="10" s="1"/>
  <c r="J119" i="10" s="1"/>
  <c r="V99" i="10"/>
  <c r="W99" i="10" s="1"/>
  <c r="J99" i="10" s="1"/>
  <c r="V90" i="10"/>
  <c r="W90" i="10" s="1"/>
  <c r="J90" i="10" s="1"/>
  <c r="V72" i="10"/>
  <c r="W72" i="10" s="1"/>
  <c r="J72" i="10" s="1"/>
  <c r="V66" i="10"/>
  <c r="W66" i="10" s="1"/>
  <c r="J66" i="10" s="1"/>
  <c r="U80" i="10"/>
  <c r="I80" i="10"/>
  <c r="I115" i="10"/>
  <c r="U115" i="10"/>
  <c r="V121" i="10"/>
  <c r="W121" i="10" s="1"/>
  <c r="J121" i="10" s="1"/>
  <c r="V27" i="10"/>
  <c r="W27" i="10" s="1"/>
  <c r="J27" i="10" s="1"/>
  <c r="V23" i="10"/>
  <c r="W23" i="10" s="1"/>
  <c r="J23" i="10" s="1"/>
  <c r="V14" i="10"/>
  <c r="W14" i="10" s="1"/>
  <c r="J14" i="10" s="1"/>
  <c r="V21" i="10"/>
  <c r="W21" i="10" s="1"/>
  <c r="J21" i="10" s="1"/>
  <c r="V15" i="10"/>
  <c r="W15" i="10" s="1"/>
  <c r="J15" i="10" s="1"/>
  <c r="V83" i="10"/>
  <c r="W83" i="10" s="1"/>
  <c r="J83" i="10" s="1"/>
  <c r="I52" i="10"/>
  <c r="U52" i="10"/>
  <c r="I94" i="10"/>
  <c r="U94" i="10"/>
  <c r="I122" i="10"/>
  <c r="U122" i="10"/>
  <c r="V79" i="10"/>
  <c r="W79" i="10" s="1"/>
  <c r="J79" i="10" s="1"/>
  <c r="V57" i="10"/>
  <c r="W57" i="10" s="1"/>
  <c r="J57" i="10" s="1"/>
  <c r="V50" i="10"/>
  <c r="W50" i="10" s="1"/>
  <c r="J50" i="10" s="1"/>
  <c r="V40" i="10"/>
  <c r="W40" i="10" s="1"/>
  <c r="J40" i="10" s="1"/>
  <c r="V114" i="10"/>
  <c r="W114" i="10" s="1"/>
  <c r="J114" i="10" s="1"/>
  <c r="V97" i="10"/>
  <c r="W97" i="10" s="1"/>
  <c r="J97" i="10" s="1"/>
  <c r="V85" i="10"/>
  <c r="W85" i="10" s="1"/>
  <c r="J85" i="10" s="1"/>
  <c r="V77" i="10"/>
  <c r="W77" i="10" s="1"/>
  <c r="J77" i="10" s="1"/>
  <c r="V62" i="10"/>
  <c r="W62" i="10" s="1"/>
  <c r="J62" i="10" s="1"/>
  <c r="V12" i="10"/>
  <c r="W12" i="10" s="1"/>
  <c r="V16" i="10"/>
  <c r="W16" i="10" s="1"/>
  <c r="J16" i="10" s="1"/>
  <c r="V108" i="10"/>
  <c r="W108" i="10" s="1"/>
  <c r="J108" i="10" s="1"/>
  <c r="V86" i="10"/>
  <c r="W86" i="10" s="1"/>
  <c r="J86" i="10" s="1"/>
  <c r="V104" i="10"/>
  <c r="W104" i="10" s="1"/>
  <c r="J104" i="10" s="1"/>
  <c r="V36" i="10"/>
  <c r="W36" i="10" s="1"/>
  <c r="J36" i="10" s="1"/>
  <c r="I68" i="10"/>
  <c r="U68" i="10"/>
  <c r="I101" i="10"/>
  <c r="U101" i="10"/>
  <c r="I96" i="10"/>
  <c r="U96" i="10"/>
  <c r="V76" i="10"/>
  <c r="W76" i="10" s="1"/>
  <c r="J76" i="10" s="1"/>
  <c r="V69" i="10"/>
  <c r="W69" i="10" s="1"/>
  <c r="J69" i="10" s="1"/>
  <c r="V70" i="10"/>
  <c r="W70" i="10" s="1"/>
  <c r="J70" i="10" s="1"/>
  <c r="V24" i="10"/>
  <c r="W24" i="10" s="1"/>
  <c r="J24" i="10" s="1"/>
  <c r="V28" i="10"/>
  <c r="W28" i="10" s="1"/>
  <c r="J28" i="10" s="1"/>
  <c r="V20" i="10"/>
  <c r="W20" i="10" s="1"/>
  <c r="J20" i="10" s="1"/>
  <c r="V65" i="10"/>
  <c r="W65" i="10" s="1"/>
  <c r="J65" i="10" s="1"/>
  <c r="V30" i="10"/>
  <c r="W30" i="10" s="1"/>
  <c r="J30" i="10" s="1"/>
  <c r="V38" i="10"/>
  <c r="W38" i="10" s="1"/>
  <c r="J38" i="10" s="1"/>
  <c r="V112" i="10"/>
  <c r="W112" i="10" s="1"/>
  <c r="J112" i="10" s="1"/>
  <c r="U75" i="10"/>
  <c r="I75" i="10"/>
  <c r="U31" i="10"/>
  <c r="I31" i="10"/>
  <c r="V26" i="10"/>
  <c r="W26" i="10" s="1"/>
  <c r="J26" i="10" s="1"/>
  <c r="I89" i="10"/>
  <c r="U89" i="10"/>
  <c r="V44" i="10"/>
  <c r="W44" i="10" s="1"/>
  <c r="J44" i="10" s="1"/>
  <c r="V84" i="10"/>
  <c r="W84" i="10" s="1"/>
  <c r="J84" i="10" s="1"/>
  <c r="V106" i="10"/>
  <c r="W106" i="10" s="1"/>
  <c r="J106" i="10" s="1"/>
  <c r="V87" i="10"/>
  <c r="W87" i="10" s="1"/>
  <c r="J87" i="10" s="1"/>
  <c r="V34" i="10"/>
  <c r="W34" i="10" s="1"/>
  <c r="J34" i="10" s="1"/>
  <c r="I73" i="10"/>
  <c r="U73" i="10"/>
  <c r="I117" i="10"/>
  <c r="U117" i="10"/>
  <c r="I110" i="10"/>
  <c r="U110" i="10"/>
  <c r="V55" i="10"/>
  <c r="W55" i="10" s="1"/>
  <c r="J55" i="10" s="1"/>
  <c r="V48" i="10"/>
  <c r="W48" i="10" s="1"/>
  <c r="J48" i="10" s="1"/>
  <c r="V42" i="10"/>
  <c r="W42" i="10" s="1"/>
  <c r="J42" i="10" s="1"/>
  <c r="V92" i="10"/>
  <c r="W92" i="10" s="1"/>
  <c r="J92" i="10" s="1"/>
  <c r="V78" i="10"/>
  <c r="W78" i="10" s="1"/>
  <c r="J78" i="10" s="1"/>
  <c r="V13" i="10"/>
  <c r="W13" i="10" s="1"/>
  <c r="J13" i="10" s="1"/>
  <c r="V17" i="10"/>
  <c r="W17" i="10" s="1"/>
  <c r="J17" i="10" s="1"/>
  <c r="V54" i="10"/>
  <c r="W54" i="10" s="1"/>
  <c r="J54" i="10" s="1"/>
  <c r="V71" i="10"/>
  <c r="W71" i="10" s="1"/>
  <c r="J71" i="10" s="1"/>
  <c r="V61" i="10"/>
  <c r="W61" i="10" s="1"/>
  <c r="J61" i="10" s="1"/>
  <c r="V29" i="10"/>
  <c r="W29" i="10" s="1"/>
  <c r="J29" i="10" s="1"/>
  <c r="V22" i="10"/>
  <c r="W22" i="10" s="1"/>
  <c r="J22" i="10" s="1"/>
  <c r="V59" i="10"/>
  <c r="W59" i="10" s="1"/>
  <c r="J59" i="10" s="1"/>
  <c r="V75" i="10" l="1"/>
  <c r="W75" i="10" s="1"/>
  <c r="J75" i="10" s="1"/>
  <c r="V94" i="10"/>
  <c r="W94" i="10" s="1"/>
  <c r="J94" i="10" s="1"/>
  <c r="V110" i="10"/>
  <c r="W110" i="10" s="1"/>
  <c r="J110" i="10" s="1"/>
  <c r="V73" i="10"/>
  <c r="W73" i="10" s="1"/>
  <c r="J73" i="10" s="1"/>
  <c r="V89" i="10"/>
  <c r="W89" i="10" s="1"/>
  <c r="J89" i="10" s="1"/>
  <c r="V96" i="10"/>
  <c r="W96" i="10" s="1"/>
  <c r="J96" i="10" s="1"/>
  <c r="V68" i="10"/>
  <c r="W68" i="10" s="1"/>
  <c r="J68" i="10" s="1"/>
  <c r="J12" i="10"/>
  <c r="V80" i="10"/>
  <c r="W80" i="10" s="1"/>
  <c r="J80" i="10" s="1"/>
  <c r="V31" i="10"/>
  <c r="U123" i="10"/>
  <c r="V122" i="10"/>
  <c r="W122" i="10" s="1"/>
  <c r="J122" i="10" s="1"/>
  <c r="V52" i="10"/>
  <c r="W52" i="10" s="1"/>
  <c r="J52" i="10" s="1"/>
  <c r="V115" i="10"/>
  <c r="W115" i="10" s="1"/>
  <c r="J115" i="10" s="1"/>
  <c r="V117" i="10"/>
  <c r="W117" i="10" s="1"/>
  <c r="J117" i="10" s="1"/>
  <c r="V101" i="10"/>
  <c r="W101" i="10" s="1"/>
  <c r="J101" i="10" s="1"/>
  <c r="I40" i="7"/>
  <c r="M40" i="7" s="1"/>
  <c r="H118" i="7"/>
  <c r="H119" i="7"/>
  <c r="H120" i="7"/>
  <c r="H121" i="7"/>
  <c r="H111" i="7"/>
  <c r="I111" i="7" s="1"/>
  <c r="M111" i="7" s="1"/>
  <c r="H112" i="7"/>
  <c r="H113" i="7"/>
  <c r="H114" i="7"/>
  <c r="I110" i="7"/>
  <c r="M110" i="7" s="1"/>
  <c r="H104" i="7"/>
  <c r="I104" i="7" s="1"/>
  <c r="M104" i="7" s="1"/>
  <c r="H105" i="7"/>
  <c r="H106" i="7"/>
  <c r="H107" i="7"/>
  <c r="H90" i="7"/>
  <c r="I90" i="7" s="1"/>
  <c r="M90" i="7" s="1"/>
  <c r="H91" i="7"/>
  <c r="H92" i="7"/>
  <c r="H93" i="7"/>
  <c r="H97" i="7"/>
  <c r="H98" i="7"/>
  <c r="H99" i="7"/>
  <c r="H100" i="7"/>
  <c r="I89" i="7"/>
  <c r="M89" i="7" s="1"/>
  <c r="H83" i="7"/>
  <c r="I83" i="7" s="1"/>
  <c r="M83" i="7" s="1"/>
  <c r="H84" i="7"/>
  <c r="H85" i="7"/>
  <c r="H86" i="7"/>
  <c r="H70" i="7"/>
  <c r="H71" i="7"/>
  <c r="H72" i="7"/>
  <c r="H76" i="7"/>
  <c r="H77" i="7"/>
  <c r="H78" i="7"/>
  <c r="H79" i="7"/>
  <c r="H69" i="7"/>
  <c r="H62" i="7"/>
  <c r="H63" i="7"/>
  <c r="H64" i="7"/>
  <c r="H65" i="7"/>
  <c r="H55" i="7"/>
  <c r="H56" i="7"/>
  <c r="H57" i="7"/>
  <c r="H58" i="7"/>
  <c r="H48" i="7"/>
  <c r="I48" i="7" s="1"/>
  <c r="M48" i="7" s="1"/>
  <c r="H49" i="7"/>
  <c r="I49" i="7" s="1"/>
  <c r="M49" i="7" s="1"/>
  <c r="H50" i="7"/>
  <c r="H51" i="7"/>
  <c r="I47" i="7"/>
  <c r="M47" i="7" s="1"/>
  <c r="H41" i="7"/>
  <c r="I41" i="7" s="1"/>
  <c r="M41" i="7" s="1"/>
  <c r="H42" i="7"/>
  <c r="H43" i="7"/>
  <c r="H44" i="7"/>
  <c r="H15" i="7"/>
  <c r="H16" i="7"/>
  <c r="I17" i="7"/>
  <c r="M17" i="7" s="1"/>
  <c r="I19" i="7"/>
  <c r="M19" i="7" s="1"/>
  <c r="H20" i="7"/>
  <c r="H21" i="7"/>
  <c r="H22" i="7"/>
  <c r="H23" i="7"/>
  <c r="H27" i="7"/>
  <c r="H28" i="7"/>
  <c r="H29" i="7"/>
  <c r="H30" i="7"/>
  <c r="H34" i="7"/>
  <c r="H35" i="7"/>
  <c r="H36" i="7"/>
  <c r="H37" i="7"/>
  <c r="H14" i="7"/>
  <c r="I14" i="7" s="1"/>
  <c r="M14" i="7" s="1"/>
  <c r="L15" i="7"/>
  <c r="O15" i="7" s="1"/>
  <c r="L16" i="7"/>
  <c r="O16" i="7" s="1"/>
  <c r="L17" i="7"/>
  <c r="O17" i="7" s="1"/>
  <c r="L19" i="7"/>
  <c r="O19" i="7" s="1"/>
  <c r="L20" i="7"/>
  <c r="O20" i="7" s="1"/>
  <c r="L21" i="7"/>
  <c r="O21" i="7" s="1"/>
  <c r="L22" i="7"/>
  <c r="O22" i="7" s="1"/>
  <c r="L23" i="7"/>
  <c r="O23" i="7" s="1"/>
  <c r="L24" i="7"/>
  <c r="O24" i="7" s="1"/>
  <c r="L26" i="7"/>
  <c r="O26" i="7" s="1"/>
  <c r="L27" i="7"/>
  <c r="O27" i="7" s="1"/>
  <c r="L28" i="7"/>
  <c r="O28" i="7" s="1"/>
  <c r="L29" i="7"/>
  <c r="O29" i="7" s="1"/>
  <c r="L30" i="7"/>
  <c r="O30" i="7" s="1"/>
  <c r="L31" i="7"/>
  <c r="O31" i="7" s="1"/>
  <c r="L33" i="7"/>
  <c r="O33" i="7" s="1"/>
  <c r="L34" i="7"/>
  <c r="O34" i="7" s="1"/>
  <c r="L35" i="7"/>
  <c r="O35" i="7" s="1"/>
  <c r="L36" i="7"/>
  <c r="O36" i="7" s="1"/>
  <c r="L37" i="7"/>
  <c r="O37" i="7" s="1"/>
  <c r="L38" i="7"/>
  <c r="O38" i="7" s="1"/>
  <c r="L40" i="7"/>
  <c r="O40" i="7" s="1"/>
  <c r="L41" i="7"/>
  <c r="O41" i="7" s="1"/>
  <c r="L42" i="7"/>
  <c r="O42" i="7" s="1"/>
  <c r="L43" i="7"/>
  <c r="O43" i="7" s="1"/>
  <c r="L44" i="7"/>
  <c r="O44" i="7" s="1"/>
  <c r="L45" i="7"/>
  <c r="O45" i="7" s="1"/>
  <c r="L47" i="7"/>
  <c r="O47" i="7" s="1"/>
  <c r="L48" i="7"/>
  <c r="O48" i="7" s="1"/>
  <c r="L49" i="7"/>
  <c r="O49" i="7" s="1"/>
  <c r="L50" i="7"/>
  <c r="O50" i="7" s="1"/>
  <c r="L51" i="7"/>
  <c r="O51" i="7" s="1"/>
  <c r="L52" i="7"/>
  <c r="O52" i="7" s="1"/>
  <c r="L54" i="7"/>
  <c r="O54" i="7" s="1"/>
  <c r="L55" i="7"/>
  <c r="O55" i="7" s="1"/>
  <c r="L56" i="7"/>
  <c r="O56" i="7" s="1"/>
  <c r="L57" i="7"/>
  <c r="O57" i="7" s="1"/>
  <c r="L58" i="7"/>
  <c r="O58" i="7" s="1"/>
  <c r="L59" i="7"/>
  <c r="O59" i="7" s="1"/>
  <c r="L61" i="7"/>
  <c r="O61" i="7" s="1"/>
  <c r="L62" i="7"/>
  <c r="O62" i="7" s="1"/>
  <c r="L63" i="7"/>
  <c r="O63" i="7" s="1"/>
  <c r="L64" i="7"/>
  <c r="O64" i="7" s="1"/>
  <c r="L65" i="7"/>
  <c r="O65" i="7" s="1"/>
  <c r="L66" i="7"/>
  <c r="O66" i="7" s="1"/>
  <c r="L68" i="7"/>
  <c r="O68" i="7" s="1"/>
  <c r="L69" i="7"/>
  <c r="O69" i="7" s="1"/>
  <c r="L70" i="7"/>
  <c r="O70" i="7" s="1"/>
  <c r="L71" i="7"/>
  <c r="O71" i="7" s="1"/>
  <c r="L72" i="7"/>
  <c r="O72" i="7" s="1"/>
  <c r="L73" i="7"/>
  <c r="O73" i="7" s="1"/>
  <c r="L75" i="7"/>
  <c r="O75" i="7" s="1"/>
  <c r="L76" i="7"/>
  <c r="O76" i="7" s="1"/>
  <c r="L77" i="7"/>
  <c r="O77" i="7" s="1"/>
  <c r="L78" i="7"/>
  <c r="O78" i="7" s="1"/>
  <c r="L79" i="7"/>
  <c r="O79" i="7" s="1"/>
  <c r="L80" i="7"/>
  <c r="O80" i="7" s="1"/>
  <c r="L82" i="7"/>
  <c r="O82" i="7" s="1"/>
  <c r="L83" i="7"/>
  <c r="O83" i="7" s="1"/>
  <c r="L84" i="7"/>
  <c r="O84" i="7" s="1"/>
  <c r="L85" i="7"/>
  <c r="O85" i="7" s="1"/>
  <c r="L86" i="7"/>
  <c r="O86" i="7" s="1"/>
  <c r="L87" i="7"/>
  <c r="O87" i="7" s="1"/>
  <c r="L89" i="7"/>
  <c r="O89" i="7" s="1"/>
  <c r="L90" i="7"/>
  <c r="O90" i="7" s="1"/>
  <c r="L91" i="7"/>
  <c r="O91" i="7" s="1"/>
  <c r="L92" i="7"/>
  <c r="O92" i="7" s="1"/>
  <c r="L93" i="7"/>
  <c r="O93" i="7" s="1"/>
  <c r="L94" i="7"/>
  <c r="O94" i="7" s="1"/>
  <c r="L96" i="7"/>
  <c r="O96" i="7" s="1"/>
  <c r="L97" i="7"/>
  <c r="O97" i="7" s="1"/>
  <c r="L98" i="7"/>
  <c r="O98" i="7" s="1"/>
  <c r="L99" i="7"/>
  <c r="O99" i="7" s="1"/>
  <c r="L100" i="7"/>
  <c r="O100" i="7" s="1"/>
  <c r="L101" i="7"/>
  <c r="O101" i="7" s="1"/>
  <c r="L103" i="7"/>
  <c r="O103" i="7" s="1"/>
  <c r="L104" i="7"/>
  <c r="O104" i="7" s="1"/>
  <c r="L105" i="7"/>
  <c r="O105" i="7" s="1"/>
  <c r="L106" i="7"/>
  <c r="O106" i="7" s="1"/>
  <c r="L107" i="7"/>
  <c r="O107" i="7" s="1"/>
  <c r="L108" i="7"/>
  <c r="O108" i="7" s="1"/>
  <c r="L110" i="7"/>
  <c r="O110" i="7" s="1"/>
  <c r="L111" i="7"/>
  <c r="O111" i="7" s="1"/>
  <c r="L112" i="7"/>
  <c r="O112" i="7" s="1"/>
  <c r="L113" i="7"/>
  <c r="O113" i="7" s="1"/>
  <c r="L114" i="7"/>
  <c r="O114" i="7" s="1"/>
  <c r="L115" i="7"/>
  <c r="O115" i="7" s="1"/>
  <c r="L117" i="7"/>
  <c r="O117" i="7" s="1"/>
  <c r="L118" i="7"/>
  <c r="O118" i="7" s="1"/>
  <c r="L119" i="7"/>
  <c r="O119" i="7" s="1"/>
  <c r="L120" i="7"/>
  <c r="O120" i="7" s="1"/>
  <c r="L121" i="7"/>
  <c r="L122" i="7"/>
  <c r="O122" i="7" s="1"/>
  <c r="L14" i="7"/>
  <c r="O14" i="7" s="1"/>
  <c r="K13" i="7"/>
  <c r="N13" i="7" s="1"/>
  <c r="K14" i="7"/>
  <c r="N14" i="7" s="1"/>
  <c r="K15" i="7"/>
  <c r="N15" i="7" s="1"/>
  <c r="K16" i="7"/>
  <c r="N16" i="7" s="1"/>
  <c r="K17" i="7"/>
  <c r="N17" i="7" s="1"/>
  <c r="K19" i="7"/>
  <c r="N19" i="7" s="1"/>
  <c r="K20" i="7"/>
  <c r="N20" i="7" s="1"/>
  <c r="K21" i="7"/>
  <c r="N21" i="7" s="1"/>
  <c r="K22" i="7"/>
  <c r="N22" i="7" s="1"/>
  <c r="K23" i="7"/>
  <c r="N23" i="7" s="1"/>
  <c r="K24" i="7"/>
  <c r="N24" i="7" s="1"/>
  <c r="K26" i="7"/>
  <c r="N26" i="7" s="1"/>
  <c r="K27" i="7"/>
  <c r="N27" i="7" s="1"/>
  <c r="K28" i="7"/>
  <c r="N28" i="7" s="1"/>
  <c r="K29" i="7"/>
  <c r="N29" i="7" s="1"/>
  <c r="K30" i="7"/>
  <c r="N30" i="7" s="1"/>
  <c r="K31" i="7"/>
  <c r="N31" i="7" s="1"/>
  <c r="K33" i="7"/>
  <c r="N33" i="7" s="1"/>
  <c r="K34" i="7"/>
  <c r="N34" i="7" s="1"/>
  <c r="K35" i="7"/>
  <c r="N35" i="7" s="1"/>
  <c r="K36" i="7"/>
  <c r="N36" i="7" s="1"/>
  <c r="K37" i="7"/>
  <c r="N37" i="7" s="1"/>
  <c r="K38" i="7"/>
  <c r="N38" i="7" s="1"/>
  <c r="K40" i="7"/>
  <c r="N40" i="7" s="1"/>
  <c r="K41" i="7"/>
  <c r="N41" i="7" s="1"/>
  <c r="K42" i="7"/>
  <c r="N42" i="7" s="1"/>
  <c r="K43" i="7"/>
  <c r="N43" i="7" s="1"/>
  <c r="K44" i="7"/>
  <c r="N44" i="7" s="1"/>
  <c r="K45" i="7"/>
  <c r="N45" i="7" s="1"/>
  <c r="K47" i="7"/>
  <c r="N47" i="7" s="1"/>
  <c r="K48" i="7"/>
  <c r="N48" i="7" s="1"/>
  <c r="K49" i="7"/>
  <c r="N49" i="7" s="1"/>
  <c r="K50" i="7"/>
  <c r="N50" i="7" s="1"/>
  <c r="K51" i="7"/>
  <c r="N51" i="7" s="1"/>
  <c r="K52" i="7"/>
  <c r="N52" i="7" s="1"/>
  <c r="K54" i="7"/>
  <c r="N54" i="7" s="1"/>
  <c r="K55" i="7"/>
  <c r="N55" i="7" s="1"/>
  <c r="K56" i="7"/>
  <c r="N56" i="7" s="1"/>
  <c r="K57" i="7"/>
  <c r="N57" i="7" s="1"/>
  <c r="K58" i="7"/>
  <c r="N58" i="7" s="1"/>
  <c r="K59" i="7"/>
  <c r="N59" i="7" s="1"/>
  <c r="K61" i="7"/>
  <c r="N61" i="7" s="1"/>
  <c r="K62" i="7"/>
  <c r="N62" i="7" s="1"/>
  <c r="K63" i="7"/>
  <c r="N63" i="7" s="1"/>
  <c r="K64" i="7"/>
  <c r="N64" i="7" s="1"/>
  <c r="K65" i="7"/>
  <c r="N65" i="7" s="1"/>
  <c r="K66" i="7"/>
  <c r="N66" i="7" s="1"/>
  <c r="K68" i="7"/>
  <c r="N68" i="7" s="1"/>
  <c r="K69" i="7"/>
  <c r="N69" i="7" s="1"/>
  <c r="K70" i="7"/>
  <c r="N70" i="7" s="1"/>
  <c r="K71" i="7"/>
  <c r="N71" i="7" s="1"/>
  <c r="K72" i="7"/>
  <c r="N72" i="7" s="1"/>
  <c r="K73" i="7"/>
  <c r="N73" i="7" s="1"/>
  <c r="K75" i="7"/>
  <c r="N75" i="7" s="1"/>
  <c r="K76" i="7"/>
  <c r="N76" i="7" s="1"/>
  <c r="K77" i="7"/>
  <c r="N77" i="7" s="1"/>
  <c r="K78" i="7"/>
  <c r="N78" i="7" s="1"/>
  <c r="K79" i="7"/>
  <c r="N79" i="7" s="1"/>
  <c r="K80" i="7"/>
  <c r="N80" i="7" s="1"/>
  <c r="K82" i="7"/>
  <c r="N82" i="7" s="1"/>
  <c r="K83" i="7"/>
  <c r="N83" i="7" s="1"/>
  <c r="K84" i="7"/>
  <c r="N84" i="7" s="1"/>
  <c r="K85" i="7"/>
  <c r="K86" i="7"/>
  <c r="N86" i="7" s="1"/>
  <c r="K87" i="7"/>
  <c r="N87" i="7" s="1"/>
  <c r="K89" i="7"/>
  <c r="N89" i="7" s="1"/>
  <c r="K90" i="7"/>
  <c r="N90" i="7" s="1"/>
  <c r="K91" i="7"/>
  <c r="N91" i="7" s="1"/>
  <c r="K92" i="7"/>
  <c r="N92" i="7" s="1"/>
  <c r="K93" i="7"/>
  <c r="N93" i="7" s="1"/>
  <c r="K94" i="7"/>
  <c r="N94" i="7" s="1"/>
  <c r="K96" i="7"/>
  <c r="N96" i="7" s="1"/>
  <c r="K97" i="7"/>
  <c r="N97" i="7" s="1"/>
  <c r="K98" i="7"/>
  <c r="N98" i="7" s="1"/>
  <c r="K99" i="7"/>
  <c r="N99" i="7" s="1"/>
  <c r="K100" i="7"/>
  <c r="N100" i="7" s="1"/>
  <c r="K101" i="7"/>
  <c r="N101" i="7" s="1"/>
  <c r="K103" i="7"/>
  <c r="N103" i="7" s="1"/>
  <c r="K104" i="7"/>
  <c r="N104" i="7" s="1"/>
  <c r="K105" i="7"/>
  <c r="N105" i="7" s="1"/>
  <c r="K106" i="7"/>
  <c r="N106" i="7" s="1"/>
  <c r="K107" i="7"/>
  <c r="N107" i="7" s="1"/>
  <c r="K108" i="7"/>
  <c r="N108" i="7" s="1"/>
  <c r="K110" i="7"/>
  <c r="N110" i="7" s="1"/>
  <c r="K111" i="7"/>
  <c r="N111" i="7" s="1"/>
  <c r="K112" i="7"/>
  <c r="N112" i="7" s="1"/>
  <c r="K113" i="7"/>
  <c r="N113" i="7" s="1"/>
  <c r="K114" i="7"/>
  <c r="N114" i="7" s="1"/>
  <c r="K115" i="7"/>
  <c r="N115" i="7" s="1"/>
  <c r="K117" i="7"/>
  <c r="N117" i="7" s="1"/>
  <c r="K118" i="7"/>
  <c r="N118" i="7" s="1"/>
  <c r="K119" i="7"/>
  <c r="N119" i="7" s="1"/>
  <c r="K120" i="7"/>
  <c r="N120" i="7" s="1"/>
  <c r="K121" i="7"/>
  <c r="N121" i="7" s="1"/>
  <c r="K122" i="7"/>
  <c r="N122" i="7" s="1"/>
  <c r="K12" i="7"/>
  <c r="N12" i="7" s="1"/>
  <c r="Q13" i="7"/>
  <c r="Q14" i="7"/>
  <c r="Q15" i="7"/>
  <c r="Q16" i="7"/>
  <c r="Q17" i="7"/>
  <c r="Q19" i="7"/>
  <c r="Q20" i="7"/>
  <c r="Q21" i="7"/>
  <c r="Q22" i="7"/>
  <c r="Q23" i="7"/>
  <c r="Q24" i="7"/>
  <c r="Q26" i="7"/>
  <c r="Q27" i="7"/>
  <c r="Q28" i="7"/>
  <c r="Q29" i="7"/>
  <c r="Q30" i="7"/>
  <c r="Q31" i="7"/>
  <c r="Q33" i="7"/>
  <c r="Q34" i="7"/>
  <c r="Q35" i="7"/>
  <c r="Q36" i="7"/>
  <c r="Q37" i="7"/>
  <c r="Q38" i="7"/>
  <c r="Q40" i="7"/>
  <c r="Q41" i="7"/>
  <c r="Q42" i="7"/>
  <c r="Q43" i="7"/>
  <c r="Q44" i="7"/>
  <c r="Q45" i="7"/>
  <c r="R46" i="7"/>
  <c r="Q47" i="7"/>
  <c r="Q48" i="7"/>
  <c r="Q49" i="7"/>
  <c r="Q50" i="7"/>
  <c r="Q51" i="7"/>
  <c r="Q52" i="7"/>
  <c r="Q54" i="7"/>
  <c r="Q55" i="7"/>
  <c r="Q56" i="7"/>
  <c r="Q57" i="7"/>
  <c r="Q58" i="7"/>
  <c r="Q59" i="7"/>
  <c r="Q61" i="7"/>
  <c r="Q62" i="7"/>
  <c r="Q63" i="7"/>
  <c r="Q64" i="7"/>
  <c r="Q65" i="7"/>
  <c r="Q66" i="7"/>
  <c r="Q68" i="7"/>
  <c r="Q69" i="7"/>
  <c r="Q70" i="7"/>
  <c r="Q71" i="7"/>
  <c r="Q72" i="7"/>
  <c r="Q73" i="7"/>
  <c r="Q75" i="7"/>
  <c r="Q76" i="7"/>
  <c r="Q77" i="7"/>
  <c r="Q78" i="7"/>
  <c r="Q79" i="7"/>
  <c r="Q80" i="7"/>
  <c r="Q82" i="7"/>
  <c r="Q83" i="7"/>
  <c r="Q84" i="7"/>
  <c r="Q85" i="7"/>
  <c r="Q86" i="7"/>
  <c r="Q87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10" i="7"/>
  <c r="Q111" i="7"/>
  <c r="Q112" i="7"/>
  <c r="Q113" i="7"/>
  <c r="Q114" i="7"/>
  <c r="Q115" i="7"/>
  <c r="Q117" i="7"/>
  <c r="Q118" i="7"/>
  <c r="Q119" i="7"/>
  <c r="Q120" i="7"/>
  <c r="Q121" i="7"/>
  <c r="Q122" i="7"/>
  <c r="Q12" i="7"/>
  <c r="P19" i="7"/>
  <c r="P20" i="7"/>
  <c r="P21" i="7"/>
  <c r="P22" i="7"/>
  <c r="P23" i="7"/>
  <c r="P24" i="7"/>
  <c r="P26" i="7"/>
  <c r="P27" i="7"/>
  <c r="P28" i="7"/>
  <c r="P29" i="7"/>
  <c r="P30" i="7"/>
  <c r="P31" i="7"/>
  <c r="P33" i="7"/>
  <c r="P34" i="7"/>
  <c r="P35" i="7"/>
  <c r="P36" i="7"/>
  <c r="P37" i="7"/>
  <c r="P38" i="7"/>
  <c r="P40" i="7"/>
  <c r="P41" i="7"/>
  <c r="P42" i="7"/>
  <c r="P43" i="7"/>
  <c r="P44" i="7"/>
  <c r="P45" i="7"/>
  <c r="P47" i="7"/>
  <c r="P48" i="7"/>
  <c r="P49" i="7"/>
  <c r="P50" i="7"/>
  <c r="P51" i="7"/>
  <c r="P52" i="7"/>
  <c r="P54" i="7"/>
  <c r="P55" i="7"/>
  <c r="P56" i="7"/>
  <c r="P57" i="7"/>
  <c r="P58" i="7"/>
  <c r="P59" i="7"/>
  <c r="P61" i="7"/>
  <c r="P62" i="7"/>
  <c r="P63" i="7"/>
  <c r="P64" i="7"/>
  <c r="P65" i="7"/>
  <c r="P66" i="7"/>
  <c r="P68" i="7"/>
  <c r="P69" i="7"/>
  <c r="P70" i="7"/>
  <c r="P71" i="7"/>
  <c r="P72" i="7"/>
  <c r="P73" i="7"/>
  <c r="P75" i="7"/>
  <c r="P76" i="7"/>
  <c r="P77" i="7"/>
  <c r="P78" i="7"/>
  <c r="P79" i="7"/>
  <c r="P80" i="7"/>
  <c r="P82" i="7"/>
  <c r="P83" i="7"/>
  <c r="P84" i="7"/>
  <c r="P85" i="7"/>
  <c r="P86" i="7"/>
  <c r="P87" i="7"/>
  <c r="P89" i="7"/>
  <c r="P90" i="7"/>
  <c r="P91" i="7"/>
  <c r="P92" i="7"/>
  <c r="P93" i="7"/>
  <c r="P94" i="7"/>
  <c r="P95" i="7"/>
  <c r="R95" i="7" s="1"/>
  <c r="S95" i="7" s="1"/>
  <c r="G95" i="7" s="1"/>
  <c r="P96" i="7"/>
  <c r="P97" i="7"/>
  <c r="P98" i="7"/>
  <c r="P99" i="7"/>
  <c r="P100" i="7"/>
  <c r="P101" i="7"/>
  <c r="P103" i="7"/>
  <c r="P104" i="7"/>
  <c r="P105" i="7"/>
  <c r="P106" i="7"/>
  <c r="P107" i="7"/>
  <c r="P108" i="7"/>
  <c r="P110" i="7"/>
  <c r="P111" i="7"/>
  <c r="P112" i="7"/>
  <c r="P113" i="7"/>
  <c r="P114" i="7"/>
  <c r="P115" i="7"/>
  <c r="P117" i="7"/>
  <c r="P118" i="7"/>
  <c r="P119" i="7"/>
  <c r="P120" i="7"/>
  <c r="P121" i="7"/>
  <c r="P122" i="7"/>
  <c r="P13" i="7"/>
  <c r="P14" i="7"/>
  <c r="P15" i="7"/>
  <c r="P16" i="7"/>
  <c r="P17" i="7"/>
  <c r="P12" i="7"/>
  <c r="G124" i="7"/>
  <c r="O121" i="7"/>
  <c r="N85" i="7"/>
  <c r="R32" i="7"/>
  <c r="V15" i="7"/>
  <c r="O13" i="7"/>
  <c r="I13" i="7"/>
  <c r="M13" i="7" s="1"/>
  <c r="O12" i="7"/>
  <c r="I12" i="7"/>
  <c r="M12" i="7" s="1"/>
  <c r="G11" i="7"/>
  <c r="V123" i="10" l="1"/>
  <c r="W31" i="10"/>
  <c r="J31" i="10" s="1"/>
  <c r="R12" i="7"/>
  <c r="S12" i="7" s="1"/>
  <c r="T12" i="7" s="1"/>
  <c r="G12" i="7" s="1"/>
  <c r="I15" i="7"/>
  <c r="M15" i="7" s="1"/>
  <c r="R15" i="7" s="1"/>
  <c r="S15" i="7" s="1"/>
  <c r="T15" i="7" s="1"/>
  <c r="G15" i="7" s="1"/>
  <c r="I16" i="7"/>
  <c r="M16" i="7" s="1"/>
  <c r="R16" i="7" s="1"/>
  <c r="S16" i="7" s="1"/>
  <c r="T16" i="7" s="1"/>
  <c r="G16" i="7" s="1"/>
  <c r="R89" i="7"/>
  <c r="S89" i="7" s="1"/>
  <c r="T89" i="7" s="1"/>
  <c r="G89" i="7" s="1"/>
  <c r="R40" i="7"/>
  <c r="S40" i="7" s="1"/>
  <c r="T40" i="7" s="1"/>
  <c r="G40" i="7" s="1"/>
  <c r="R47" i="7"/>
  <c r="S47" i="7" s="1"/>
  <c r="R49" i="7"/>
  <c r="S49" i="7" s="1"/>
  <c r="T49" i="7" s="1"/>
  <c r="G49" i="7" s="1"/>
  <c r="R90" i="7"/>
  <c r="S90" i="7" s="1"/>
  <c r="T90" i="7" s="1"/>
  <c r="G90" i="7" s="1"/>
  <c r="R111" i="7"/>
  <c r="S111" i="7" s="1"/>
  <c r="T111" i="7" s="1"/>
  <c r="G111" i="7" s="1"/>
  <c r="R17" i="7"/>
  <c r="S17" i="7" s="1"/>
  <c r="T17" i="7" s="1"/>
  <c r="G17" i="7" s="1"/>
  <c r="R41" i="7"/>
  <c r="S41" i="7" s="1"/>
  <c r="R14" i="7"/>
  <c r="S14" i="7" s="1"/>
  <c r="T14" i="7" s="1"/>
  <c r="G14" i="7" s="1"/>
  <c r="R19" i="7"/>
  <c r="S19" i="7" s="1"/>
  <c r="R13" i="7"/>
  <c r="S13" i="7" s="1"/>
  <c r="I20" i="7"/>
  <c r="M20" i="7" s="1"/>
  <c r="R20" i="7" s="1"/>
  <c r="I105" i="7"/>
  <c r="M105" i="7" s="1"/>
  <c r="R105" i="7" s="1"/>
  <c r="I84" i="7"/>
  <c r="M84" i="7" s="1"/>
  <c r="R84" i="7" s="1"/>
  <c r="I42" i="7"/>
  <c r="M42" i="7" s="1"/>
  <c r="R42" i="7" s="1"/>
  <c r="I75" i="7"/>
  <c r="M75" i="7" s="1"/>
  <c r="R75" i="7" s="1"/>
  <c r="I61" i="7"/>
  <c r="M61" i="7" s="1"/>
  <c r="R61" i="7" s="1"/>
  <c r="R48" i="7"/>
  <c r="I103" i="7"/>
  <c r="M103" i="7" s="1"/>
  <c r="R103" i="7" s="1"/>
  <c r="I82" i="7"/>
  <c r="M82" i="7" s="1"/>
  <c r="R82" i="7" s="1"/>
  <c r="I112" i="7"/>
  <c r="M112" i="7" s="1"/>
  <c r="R112" i="7" s="1"/>
  <c r="I91" i="7"/>
  <c r="M91" i="7" s="1"/>
  <c r="R91" i="7" s="1"/>
  <c r="R104" i="7"/>
  <c r="R83" i="7"/>
  <c r="R110" i="7"/>
  <c r="W123" i="10" l="1"/>
  <c r="I123" i="10" s="1"/>
  <c r="T47" i="7"/>
  <c r="G47" i="7" s="1"/>
  <c r="T41" i="7"/>
  <c r="G41" i="7" s="1"/>
  <c r="I92" i="7"/>
  <c r="M92" i="7" s="1"/>
  <c r="R92" i="7" s="1"/>
  <c r="S92" i="7" s="1"/>
  <c r="T92" i="7" s="1"/>
  <c r="G92" i="7" s="1"/>
  <c r="I113" i="7"/>
  <c r="M113" i="7" s="1"/>
  <c r="R113" i="7" s="1"/>
  <c r="S113" i="7" s="1"/>
  <c r="T113" i="7" s="1"/>
  <c r="G113" i="7" s="1"/>
  <c r="I50" i="7"/>
  <c r="M50" i="7" s="1"/>
  <c r="R50" i="7" s="1"/>
  <c r="S50" i="7" s="1"/>
  <c r="T50" i="7" s="1"/>
  <c r="G50" i="7" s="1"/>
  <c r="T19" i="7"/>
  <c r="G19" i="7" s="1"/>
  <c r="T13" i="7"/>
  <c r="G13" i="7" s="1"/>
  <c r="S82" i="7"/>
  <c r="T82" i="7" s="1"/>
  <c r="G82" i="7" s="1"/>
  <c r="I62" i="7"/>
  <c r="M62" i="7" s="1"/>
  <c r="R62" i="7" s="1"/>
  <c r="I76" i="7"/>
  <c r="M76" i="7" s="1"/>
  <c r="R76" i="7" s="1"/>
  <c r="S91" i="7"/>
  <c r="T91" i="7" s="1"/>
  <c r="G91" i="7" s="1"/>
  <c r="S75" i="7"/>
  <c r="T75" i="7" s="1"/>
  <c r="G75" i="7" s="1"/>
  <c r="S83" i="7"/>
  <c r="T83" i="7" s="1"/>
  <c r="G83" i="7" s="1"/>
  <c r="S61" i="7"/>
  <c r="T61" i="7" s="1"/>
  <c r="G61" i="7" s="1"/>
  <c r="I106" i="7"/>
  <c r="M106" i="7" s="1"/>
  <c r="R106" i="7" s="1"/>
  <c r="I85" i="7"/>
  <c r="M85" i="7" s="1"/>
  <c r="R85" i="7" s="1"/>
  <c r="I43" i="7"/>
  <c r="M43" i="7" s="1"/>
  <c r="R43" i="7" s="1"/>
  <c r="I21" i="7"/>
  <c r="M21" i="7" s="1"/>
  <c r="R21" i="7" s="1"/>
  <c r="S104" i="7"/>
  <c r="T104" i="7" s="1"/>
  <c r="G104" i="7" s="1"/>
  <c r="S84" i="7"/>
  <c r="T84" i="7" s="1"/>
  <c r="G84" i="7" s="1"/>
  <c r="S103" i="7"/>
  <c r="T103" i="7" s="1"/>
  <c r="G103" i="7" s="1"/>
  <c r="S105" i="7"/>
  <c r="T105" i="7" s="1"/>
  <c r="G105" i="7" s="1"/>
  <c r="I114" i="7"/>
  <c r="M114" i="7" s="1"/>
  <c r="R114" i="7" s="1"/>
  <c r="I93" i="7"/>
  <c r="M93" i="7" s="1"/>
  <c r="R93" i="7" s="1"/>
  <c r="I51" i="7"/>
  <c r="M51" i="7" s="1"/>
  <c r="R51" i="7" s="1"/>
  <c r="S110" i="7"/>
  <c r="T110" i="7" s="1"/>
  <c r="G110" i="7" s="1"/>
  <c r="S112" i="7"/>
  <c r="T112" i="7" s="1"/>
  <c r="G112" i="7" s="1"/>
  <c r="S48" i="7"/>
  <c r="T48" i="7" s="1"/>
  <c r="G48" i="7" s="1"/>
  <c r="S42" i="7"/>
  <c r="T42" i="7" s="1"/>
  <c r="G42" i="7" s="1"/>
  <c r="S20" i="7"/>
  <c r="T20" i="7" s="1"/>
  <c r="G20" i="7" s="1"/>
  <c r="I115" i="7" l="1"/>
  <c r="M115" i="7" s="1"/>
  <c r="R115" i="7" s="1"/>
  <c r="I94" i="7"/>
  <c r="M94" i="7" s="1"/>
  <c r="R94" i="7" s="1"/>
  <c r="I52" i="7"/>
  <c r="M52" i="7" s="1"/>
  <c r="R52" i="7" s="1"/>
  <c r="I22" i="7"/>
  <c r="M22" i="7" s="1"/>
  <c r="R22" i="7" s="1"/>
  <c r="S106" i="7"/>
  <c r="T106" i="7" s="1"/>
  <c r="G106" i="7" s="1"/>
  <c r="I63" i="7"/>
  <c r="M63" i="7" s="1"/>
  <c r="R63" i="7" s="1"/>
  <c r="I77" i="7"/>
  <c r="M77" i="7" s="1"/>
  <c r="R77" i="7" s="1"/>
  <c r="S93" i="7"/>
  <c r="T93" i="7" s="1"/>
  <c r="G93" i="7" s="1"/>
  <c r="S43" i="7"/>
  <c r="T43" i="7" s="1"/>
  <c r="G43" i="7" s="1"/>
  <c r="S62" i="7"/>
  <c r="T62" i="7" s="1"/>
  <c r="G62" i="7" s="1"/>
  <c r="S114" i="7"/>
  <c r="T114" i="7" s="1"/>
  <c r="G114" i="7" s="1"/>
  <c r="I86" i="7"/>
  <c r="M86" i="7" s="1"/>
  <c r="R86" i="7" s="1"/>
  <c r="I107" i="7"/>
  <c r="M107" i="7" s="1"/>
  <c r="R107" i="7" s="1"/>
  <c r="I44" i="7"/>
  <c r="M44" i="7" s="1"/>
  <c r="R44" i="7" s="1"/>
  <c r="S51" i="7"/>
  <c r="T51" i="7" s="1"/>
  <c r="G51" i="7" s="1"/>
  <c r="S21" i="7"/>
  <c r="T21" i="7" s="1"/>
  <c r="G21" i="7" s="1"/>
  <c r="S85" i="7"/>
  <c r="T85" i="7" s="1"/>
  <c r="G85" i="7" s="1"/>
  <c r="S76" i="7"/>
  <c r="T76" i="7" s="1"/>
  <c r="G76" i="7" s="1"/>
  <c r="S86" i="7" l="1"/>
  <c r="T86" i="7" s="1"/>
  <c r="G86" i="7" s="1"/>
  <c r="S52" i="7"/>
  <c r="T52" i="7" s="1"/>
  <c r="G52" i="7" s="1"/>
  <c r="I108" i="7"/>
  <c r="M108" i="7" s="1"/>
  <c r="R108" i="7" s="1"/>
  <c r="I45" i="7"/>
  <c r="M45" i="7" s="1"/>
  <c r="R45" i="7" s="1"/>
  <c r="I87" i="7"/>
  <c r="M87" i="7" s="1"/>
  <c r="R87" i="7" s="1"/>
  <c r="S77" i="7"/>
  <c r="T77" i="7" s="1"/>
  <c r="G77" i="7" s="1"/>
  <c r="S44" i="7"/>
  <c r="T44" i="7" s="1"/>
  <c r="G44" i="7" s="1"/>
  <c r="S63" i="7"/>
  <c r="T63" i="7" s="1"/>
  <c r="G63" i="7" s="1"/>
  <c r="S22" i="7"/>
  <c r="S94" i="7"/>
  <c r="T94" i="7" s="1"/>
  <c r="G94" i="7" s="1"/>
  <c r="S107" i="7"/>
  <c r="T107" i="7" s="1"/>
  <c r="G107" i="7" s="1"/>
  <c r="I78" i="7"/>
  <c r="M78" i="7" s="1"/>
  <c r="R78" i="7" s="1"/>
  <c r="I64" i="7"/>
  <c r="M64" i="7" s="1"/>
  <c r="R64" i="7" s="1"/>
  <c r="I23" i="7"/>
  <c r="M23" i="7" s="1"/>
  <c r="R23" i="7" s="1"/>
  <c r="S115" i="7"/>
  <c r="T115" i="7" s="1"/>
  <c r="G115" i="7" s="1"/>
  <c r="S64" i="7" l="1"/>
  <c r="T64" i="7" s="1"/>
  <c r="G64" i="7" s="1"/>
  <c r="S45" i="7"/>
  <c r="T45" i="7" s="1"/>
  <c r="G45" i="7" s="1"/>
  <c r="I79" i="7"/>
  <c r="M79" i="7" s="1"/>
  <c r="R79" i="7" s="1"/>
  <c r="I65" i="7"/>
  <c r="M65" i="7" s="1"/>
  <c r="R65" i="7" s="1"/>
  <c r="T22" i="7"/>
  <c r="G22" i="7" s="1"/>
  <c r="S108" i="7"/>
  <c r="T108" i="7" s="1"/>
  <c r="G108" i="7" s="1"/>
  <c r="I24" i="7"/>
  <c r="M24" i="7" s="1"/>
  <c r="R24" i="7" s="1"/>
  <c r="S78" i="7"/>
  <c r="T78" i="7" s="1"/>
  <c r="G78" i="7" s="1"/>
  <c r="I117" i="7"/>
  <c r="M117" i="7" s="1"/>
  <c r="R117" i="7" s="1"/>
  <c r="I96" i="7"/>
  <c r="M96" i="7" s="1"/>
  <c r="R96" i="7" s="1"/>
  <c r="I68" i="7"/>
  <c r="M68" i="7" s="1"/>
  <c r="R68" i="7" s="1"/>
  <c r="I54" i="7"/>
  <c r="M54" i="7" s="1"/>
  <c r="R54" i="7" s="1"/>
  <c r="S23" i="7"/>
  <c r="T23" i="7" s="1"/>
  <c r="G23" i="7" s="1"/>
  <c r="S87" i="7"/>
  <c r="T87" i="7" s="1"/>
  <c r="G87" i="7" s="1"/>
  <c r="S24" i="7" l="1"/>
  <c r="T24" i="7" s="1"/>
  <c r="G24" i="7" s="1"/>
  <c r="S54" i="7"/>
  <c r="T54" i="7" s="1"/>
  <c r="G54" i="7" s="1"/>
  <c r="I69" i="7"/>
  <c r="M69" i="7" s="1"/>
  <c r="R69" i="7" s="1"/>
  <c r="I118" i="7"/>
  <c r="M118" i="7" s="1"/>
  <c r="R118" i="7" s="1"/>
  <c r="I55" i="7"/>
  <c r="M55" i="7" s="1"/>
  <c r="R55" i="7" s="1"/>
  <c r="I97" i="7"/>
  <c r="M97" i="7" s="1"/>
  <c r="R97" i="7" s="1"/>
  <c r="I80" i="7"/>
  <c r="M80" i="7" s="1"/>
  <c r="R80" i="7" s="1"/>
  <c r="I66" i="7"/>
  <c r="M66" i="7" s="1"/>
  <c r="R66" i="7" s="1"/>
  <c r="S68" i="7"/>
  <c r="T68" i="7" s="1"/>
  <c r="G68" i="7" s="1"/>
  <c r="S79" i="7"/>
  <c r="T79" i="7" s="1"/>
  <c r="G79" i="7" s="1"/>
  <c r="S96" i="7"/>
  <c r="T96" i="7" s="1"/>
  <c r="G96" i="7" s="1"/>
  <c r="S117" i="7"/>
  <c r="T117" i="7" s="1"/>
  <c r="G117" i="7" s="1"/>
  <c r="I26" i="7"/>
  <c r="M26" i="7" s="1"/>
  <c r="R26" i="7" s="1"/>
  <c r="S65" i="7"/>
  <c r="T65" i="7" s="1"/>
  <c r="G65" i="7" s="1"/>
  <c r="S80" i="7" l="1"/>
  <c r="T80" i="7" s="1"/>
  <c r="G80" i="7" s="1"/>
  <c r="S118" i="7"/>
  <c r="T118" i="7" s="1"/>
  <c r="G118" i="7" s="1"/>
  <c r="S26" i="7"/>
  <c r="T26" i="7" s="1"/>
  <c r="G26" i="7" s="1"/>
  <c r="S97" i="7"/>
  <c r="T97" i="7" s="1"/>
  <c r="G97" i="7" s="1"/>
  <c r="S69" i="7"/>
  <c r="T69" i="7" s="1"/>
  <c r="G69" i="7" s="1"/>
  <c r="I27" i="7"/>
  <c r="M27" i="7" s="1"/>
  <c r="R27" i="7" s="1"/>
  <c r="S55" i="7"/>
  <c r="T55" i="7" s="1"/>
  <c r="G55" i="7" s="1"/>
  <c r="S66" i="7"/>
  <c r="T66" i="7" s="1"/>
  <c r="G66" i="7" s="1"/>
  <c r="I70" i="7"/>
  <c r="M70" i="7" s="1"/>
  <c r="R70" i="7" s="1"/>
  <c r="I56" i="7"/>
  <c r="M56" i="7" s="1"/>
  <c r="R56" i="7" s="1"/>
  <c r="I119" i="7"/>
  <c r="M119" i="7" s="1"/>
  <c r="R119" i="7" s="1"/>
  <c r="I98" i="7"/>
  <c r="M98" i="7" s="1"/>
  <c r="R98" i="7" s="1"/>
  <c r="I120" i="7" l="1"/>
  <c r="M120" i="7" s="1"/>
  <c r="R120" i="7" s="1"/>
  <c r="I99" i="7"/>
  <c r="M99" i="7" s="1"/>
  <c r="R99" i="7" s="1"/>
  <c r="I57" i="7"/>
  <c r="M57" i="7" s="1"/>
  <c r="R57" i="7" s="1"/>
  <c r="I71" i="7"/>
  <c r="M71" i="7" s="1"/>
  <c r="R71" i="7" s="1"/>
  <c r="S98" i="7"/>
  <c r="T98" i="7" s="1"/>
  <c r="G98" i="7" s="1"/>
  <c r="S70" i="7"/>
  <c r="T70" i="7" s="1"/>
  <c r="G70" i="7" s="1"/>
  <c r="S119" i="7"/>
  <c r="T119" i="7" s="1"/>
  <c r="G119" i="7" s="1"/>
  <c r="S27" i="7"/>
  <c r="T27" i="7" s="1"/>
  <c r="G27" i="7" s="1"/>
  <c r="S56" i="7"/>
  <c r="T56" i="7" s="1"/>
  <c r="G56" i="7" s="1"/>
  <c r="I28" i="7"/>
  <c r="M28" i="7" s="1"/>
  <c r="R28" i="7" s="1"/>
  <c r="I29" i="7" l="1"/>
  <c r="M29" i="7" s="1"/>
  <c r="R29" i="7" s="1"/>
  <c r="S71" i="7"/>
  <c r="T71" i="7" s="1"/>
  <c r="G71" i="7" s="1"/>
  <c r="S57" i="7"/>
  <c r="T57" i="7" s="1"/>
  <c r="G57" i="7" s="1"/>
  <c r="S99" i="7"/>
  <c r="T99" i="7" s="1"/>
  <c r="G99" i="7" s="1"/>
  <c r="S28" i="7"/>
  <c r="T28" i="7" s="1"/>
  <c r="G28" i="7" s="1"/>
  <c r="I121" i="7"/>
  <c r="M121" i="7" s="1"/>
  <c r="R121" i="7" s="1"/>
  <c r="I100" i="7"/>
  <c r="M100" i="7" s="1"/>
  <c r="R100" i="7" s="1"/>
  <c r="I58" i="7"/>
  <c r="M58" i="7" s="1"/>
  <c r="R58" i="7" s="1"/>
  <c r="I72" i="7"/>
  <c r="M72" i="7" s="1"/>
  <c r="R72" i="7" s="1"/>
  <c r="S120" i="7"/>
  <c r="T120" i="7" s="1"/>
  <c r="G120" i="7" s="1"/>
  <c r="S100" i="7" l="1"/>
  <c r="T100" i="7" s="1"/>
  <c r="G100" i="7" s="1"/>
  <c r="S72" i="7"/>
  <c r="T72" i="7" s="1"/>
  <c r="G72" i="7" s="1"/>
  <c r="S121" i="7"/>
  <c r="T121" i="7" s="1"/>
  <c r="G121" i="7" s="1"/>
  <c r="S58" i="7"/>
  <c r="T58" i="7" s="1"/>
  <c r="G58" i="7" s="1"/>
  <c r="S29" i="7"/>
  <c r="T29" i="7" s="1"/>
  <c r="G29" i="7" s="1"/>
  <c r="I73" i="7"/>
  <c r="M73" i="7" s="1"/>
  <c r="R73" i="7" s="1"/>
  <c r="I101" i="7"/>
  <c r="M101" i="7" s="1"/>
  <c r="R101" i="7" s="1"/>
  <c r="I122" i="7"/>
  <c r="M122" i="7" s="1"/>
  <c r="R122" i="7" s="1"/>
  <c r="I59" i="7"/>
  <c r="M59" i="7" s="1"/>
  <c r="R59" i="7" s="1"/>
  <c r="I30" i="7"/>
  <c r="M30" i="7" s="1"/>
  <c r="R30" i="7" s="1"/>
  <c r="S30" i="7" l="1"/>
  <c r="T30" i="7" s="1"/>
  <c r="G30" i="7" s="1"/>
  <c r="S101" i="7"/>
  <c r="T101" i="7" s="1"/>
  <c r="G101" i="7" s="1"/>
  <c r="I31" i="7"/>
  <c r="M31" i="7" s="1"/>
  <c r="R31" i="7" s="1"/>
  <c r="S73" i="7"/>
  <c r="T73" i="7" s="1"/>
  <c r="G73" i="7" s="1"/>
  <c r="S59" i="7"/>
  <c r="T59" i="7" s="1"/>
  <c r="G59" i="7" s="1"/>
  <c r="S122" i="7"/>
  <c r="T122" i="7" l="1"/>
  <c r="G122" i="7" s="1"/>
  <c r="I33" i="7"/>
  <c r="M33" i="7" s="1"/>
  <c r="R33" i="7" s="1"/>
  <c r="S31" i="7"/>
  <c r="S33" i="7" l="1"/>
  <c r="T33" i="7" s="1"/>
  <c r="G33" i="7" s="1"/>
  <c r="I34" i="7"/>
  <c r="M34" i="7" s="1"/>
  <c r="R34" i="7" s="1"/>
  <c r="T31" i="7"/>
  <c r="G31" i="7" s="1"/>
  <c r="S34" i="7" l="1"/>
  <c r="T34" i="7" s="1"/>
  <c r="G34" i="7" s="1"/>
  <c r="I35" i="7"/>
  <c r="M35" i="7" s="1"/>
  <c r="R35" i="7" s="1"/>
  <c r="S35" i="7" l="1"/>
  <c r="T35" i="7" s="1"/>
  <c r="G35" i="7" s="1"/>
  <c r="I36" i="7"/>
  <c r="M36" i="7" s="1"/>
  <c r="R36" i="7" s="1"/>
  <c r="S36" i="7" l="1"/>
  <c r="T36" i="7" s="1"/>
  <c r="G36" i="7" s="1"/>
  <c r="I38" i="7"/>
  <c r="M38" i="7" s="1"/>
  <c r="R38" i="7" s="1"/>
  <c r="I37" i="7"/>
  <c r="M37" i="7" s="1"/>
  <c r="R37" i="7" s="1"/>
  <c r="R123" i="7" l="1"/>
  <c r="S38" i="7"/>
  <c r="S37" i="7"/>
  <c r="T37" i="7" s="1"/>
  <c r="G37" i="7" s="1"/>
  <c r="S123" i="7" l="1"/>
  <c r="T38" i="7"/>
  <c r="G38" i="7" s="1"/>
  <c r="T123" i="7" l="1"/>
  <c r="G123" i="7" s="1"/>
</calcChain>
</file>

<file path=xl/comments1.xml><?xml version="1.0" encoding="utf-8"?>
<comments xmlns="http://schemas.openxmlformats.org/spreadsheetml/2006/main">
  <authors>
    <author>admin</author>
  </authors>
  <commentList>
    <comment ref="O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5tr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600tr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150tr</t>
        </r>
      </text>
    </comment>
    <comment ref="O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10tr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HỆ SỐ 1 CHUẨN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5tr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600tr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150tr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1</t>
        </r>
      </text>
    </comment>
    <comment ref="H4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HỆ SỐ 1 CHUẨN</t>
        </r>
      </text>
    </comment>
  </commentList>
</comments>
</file>

<file path=xl/sharedStrings.xml><?xml version="1.0" encoding="utf-8"?>
<sst xmlns="http://schemas.openxmlformats.org/spreadsheetml/2006/main" count="1036" uniqueCount="260">
  <si>
    <t>BẢNG GIÁ SHOPHOUSE ÁP DỤNG TỪ NGÀY …</t>
  </si>
  <si>
    <t>STT</t>
  </si>
  <si>
    <t>VNG</t>
  </si>
  <si>
    <t>ĐS1/ĐS4</t>
  </si>
  <si>
    <t>ĐS1</t>
  </si>
  <si>
    <t>ĐS1/ĐS6</t>
  </si>
  <si>
    <t xml:space="preserve"> </t>
  </si>
  <si>
    <t>ĐS9/ĐS4</t>
  </si>
  <si>
    <t>ĐS9</t>
  </si>
  <si>
    <t>ĐS9/ĐS6</t>
  </si>
  <si>
    <t>ĐS1/ĐS8</t>
  </si>
  <si>
    <t>ĐS9/ĐS8</t>
  </si>
  <si>
    <t>HQV/VNG</t>
  </si>
  <si>
    <t>O-SH1-2</t>
  </si>
  <si>
    <t>O-SH1-3</t>
  </si>
  <si>
    <t>O-SH1-4</t>
  </si>
  <si>
    <t>O-SH1-5</t>
  </si>
  <si>
    <t>VNG/ĐS2</t>
  </si>
  <si>
    <t>VNG/ĐS4</t>
  </si>
  <si>
    <t>ĐS1/HQV</t>
  </si>
  <si>
    <t>ĐS1/ĐS2</t>
  </si>
  <si>
    <t>ĐS9/HQV</t>
  </si>
  <si>
    <t>ĐS9/ĐS2</t>
  </si>
  <si>
    <t>VNG/ĐS6</t>
  </si>
  <si>
    <t>VNG/ĐS8</t>
  </si>
  <si>
    <t>Hệ số giá đất</t>
  </si>
  <si>
    <t>Phí hoa hồng, Marketing</t>
  </si>
  <si>
    <t>Đông</t>
  </si>
  <si>
    <t>Đ/B</t>
  </si>
  <si>
    <t>Đ/N</t>
  </si>
  <si>
    <t>T/B</t>
  </si>
  <si>
    <t>T/N</t>
  </si>
  <si>
    <t>Tây</t>
  </si>
  <si>
    <t>O- SH1-1</t>
  </si>
  <si>
    <t>O-SH1-6</t>
  </si>
  <si>
    <t>O-SH2-1</t>
  </si>
  <si>
    <t>O-SH2-2</t>
  </si>
  <si>
    <t>O-SH2-3</t>
  </si>
  <si>
    <t>O-SH2-4</t>
  </si>
  <si>
    <t>O-SH2-5</t>
  </si>
  <si>
    <t>O-SH2-6</t>
  </si>
  <si>
    <t>O-SH3-1</t>
  </si>
  <si>
    <t>O-SH3-2</t>
  </si>
  <si>
    <t>O-SH3-3</t>
  </si>
  <si>
    <t>O-SH3-4</t>
  </si>
  <si>
    <t>O-SH3-5</t>
  </si>
  <si>
    <t>O-SH3-6</t>
  </si>
  <si>
    <t>O-SH4-1</t>
  </si>
  <si>
    <t>O-SH4-2</t>
  </si>
  <si>
    <t>O-SH4-3</t>
  </si>
  <si>
    <t>O-SH4-4</t>
  </si>
  <si>
    <t>O-SH4-5</t>
  </si>
  <si>
    <t>O-SH4-6</t>
  </si>
  <si>
    <t>O-SH8-1</t>
  </si>
  <si>
    <t>O-SH8-2</t>
  </si>
  <si>
    <t>O-SH8-3</t>
  </si>
  <si>
    <t>O-SH8-4</t>
  </si>
  <si>
    <t>O-SH8-5</t>
  </si>
  <si>
    <t>O-SH8-6</t>
  </si>
  <si>
    <t>O-SH9-1</t>
  </si>
  <si>
    <t>O-SH9-2</t>
  </si>
  <si>
    <t>O-SH9-3</t>
  </si>
  <si>
    <t>O-SH9-4</t>
  </si>
  <si>
    <t>O-SH9-6</t>
  </si>
  <si>
    <t>O-SH9-5</t>
  </si>
  <si>
    <t>O-SH10-1</t>
  </si>
  <si>
    <t>O-SH10-2</t>
  </si>
  <si>
    <t>O-SH10-3</t>
  </si>
  <si>
    <t>O-SH10-4</t>
  </si>
  <si>
    <t>O-SH10-5</t>
  </si>
  <si>
    <t>O-SH10-6</t>
  </si>
  <si>
    <t>O-SH11-1</t>
  </si>
  <si>
    <t>O-SH11-2</t>
  </si>
  <si>
    <t>O-SH11-3</t>
  </si>
  <si>
    <t>O-SH11-4</t>
  </si>
  <si>
    <t>O-SH11-5</t>
  </si>
  <si>
    <t>O-SH11-6</t>
  </si>
  <si>
    <t>O-SH12-1</t>
  </si>
  <si>
    <t>O-SH12-2</t>
  </si>
  <si>
    <t>O-SH12-3</t>
  </si>
  <si>
    <t>O-SH12-4</t>
  </si>
  <si>
    <t>O-SH12-5</t>
  </si>
  <si>
    <t>O-SH12-6</t>
  </si>
  <si>
    <t>O-SH13-1</t>
  </si>
  <si>
    <t>O-SH13-2</t>
  </si>
  <si>
    <t>O-SH13-3</t>
  </si>
  <si>
    <t>O-SH13-4</t>
  </si>
  <si>
    <t>O-SH13-5</t>
  </si>
  <si>
    <t>O-SH13-6</t>
  </si>
  <si>
    <t>O-SH14-1</t>
  </si>
  <si>
    <t>O-SH14-2</t>
  </si>
  <si>
    <t>O-SH14-3</t>
  </si>
  <si>
    <t>O-SH14-4</t>
  </si>
  <si>
    <t>O-SH14-5</t>
  </si>
  <si>
    <t>O-SH14-6</t>
  </si>
  <si>
    <t>O-SH15-1</t>
  </si>
  <si>
    <t>O-SH15-2</t>
  </si>
  <si>
    <t>O-SH15-3</t>
  </si>
  <si>
    <t>O-SH15-4</t>
  </si>
  <si>
    <t>O-SH15-5</t>
  </si>
  <si>
    <t>O-SH15-6</t>
  </si>
  <si>
    <t>O-SH16-1</t>
  </si>
  <si>
    <t>O-SH16-2</t>
  </si>
  <si>
    <t>O-SH16-3</t>
  </si>
  <si>
    <t>O-SH16-4</t>
  </si>
  <si>
    <t>O-SH16-5</t>
  </si>
  <si>
    <t>O-SH16-6</t>
  </si>
  <si>
    <t>O-SH17-1</t>
  </si>
  <si>
    <t>O-SH17-2</t>
  </si>
  <si>
    <t>O-SH17-3</t>
  </si>
  <si>
    <t>O-SH17-4</t>
  </si>
  <si>
    <t>O-SH17-5</t>
  </si>
  <si>
    <t>O-SH17-6</t>
  </si>
  <si>
    <t>O-SH18-1</t>
  </si>
  <si>
    <t>O-SH18-2</t>
  </si>
  <si>
    <t>O-SH18-3</t>
  </si>
  <si>
    <t>O-SH18-4</t>
  </si>
  <si>
    <t>O-SH18-5</t>
  </si>
  <si>
    <t>O-SH18-6</t>
  </si>
  <si>
    <t>O-SH19-1</t>
  </si>
  <si>
    <t>O-SH19-2</t>
  </si>
  <si>
    <t>O-SH19-3</t>
  </si>
  <si>
    <t>O-SH19-4</t>
  </si>
  <si>
    <t>O-SH19-5</t>
  </si>
  <si>
    <t>O-SH19-6</t>
  </si>
  <si>
    <t>Đường Hoàng Quốc Việt - Võ Nguyên Giáp</t>
  </si>
  <si>
    <t>Đường Võ Nguyên Giáp</t>
  </si>
  <si>
    <t>Đường số 9 - Hoàng Quốc Việt</t>
  </si>
  <si>
    <t>Đường số 1 - Hoàng Quốc Việt</t>
  </si>
  <si>
    <t xml:space="preserve">Đường số 1 </t>
  </si>
  <si>
    <t xml:space="preserve">Đường số 9 </t>
  </si>
  <si>
    <t>Đường số 1</t>
  </si>
  <si>
    <t>Đường số 9</t>
  </si>
  <si>
    <t>Số lô</t>
  </si>
  <si>
    <t>Tên đường</t>
  </si>
  <si>
    <t>DT đất (m2)</t>
  </si>
  <si>
    <t>DT sàn (m2)</t>
  </si>
  <si>
    <t>Hướng nhà</t>
  </si>
  <si>
    <t>Giá đất (đồng/m2)</t>
  </si>
  <si>
    <t>Giá XD phần thô (đồng/m2)</t>
  </si>
  <si>
    <t>Giá hoàn thiện nội thất (đồng/m2)</t>
  </si>
  <si>
    <t>Tiền đất (đồng)</t>
  </si>
  <si>
    <t>Tiền XD phần thô (đồng)</t>
  </si>
  <si>
    <t>Tiền hoàn thiện nội thất (đồng)</t>
  </si>
  <si>
    <t>Tiền thang máy (đồng/thang)</t>
  </si>
  <si>
    <t>Tiền pin năng lượng mặt trời (đồng/nhà)</t>
  </si>
  <si>
    <t>Giá nhà (đồng)</t>
  </si>
  <si>
    <t>Giá bán (đồng)</t>
  </si>
  <si>
    <t>ĐS11</t>
  </si>
  <si>
    <t>đường số 1</t>
  </si>
  <si>
    <t>đường số 9</t>
  </si>
  <si>
    <t>đường số VNG</t>
  </si>
  <si>
    <t>góc VNG-HQV</t>
  </si>
  <si>
    <t>góc VNG-số 8</t>
  </si>
  <si>
    <t>góc HQV-số 9</t>
  </si>
  <si>
    <t>góc HQV-số 1</t>
  </si>
  <si>
    <t>góc - BĐX VNG</t>
  </si>
  <si>
    <t>góc - BĐX số 9</t>
  </si>
  <si>
    <t>góc - BĐX số 1</t>
  </si>
  <si>
    <t>góc số 8-số 9</t>
  </si>
  <si>
    <t>góc số 8 - số 1</t>
  </si>
  <si>
    <t>GIÁ BÁN chưa maketing</t>
  </si>
  <si>
    <t>góc VNG - BĐX</t>
  </si>
  <si>
    <t>góc số 9 - HQV</t>
  </si>
  <si>
    <t>góc số 9-số 8</t>
  </si>
  <si>
    <t>góc  số 9 - BĐX</t>
  </si>
  <si>
    <t>góc số 1 - HQV</t>
  </si>
  <si>
    <t>góc số 1 - số 8</t>
  </si>
  <si>
    <t>góc số 1 - BĐX</t>
  </si>
  <si>
    <t>Giá thô chưa Marketing</t>
  </si>
  <si>
    <t>Giá hoàn thiện có Marketing</t>
  </si>
  <si>
    <t>hệ số Sếp chọn</t>
  </si>
  <si>
    <t>hệ số quy đổi</t>
  </si>
  <si>
    <t xml:space="preserve">BẢNG GIÁ BÁN SHOPHOUSE AN CỰU CITY HUẾ </t>
  </si>
  <si>
    <t xml:space="preserve">    Công ty cổ phần đầu tư IMG</t>
  </si>
  <si>
    <t>Công ty cổ phần đầu tư IMG Huế</t>
  </si>
  <si>
    <t>0-SH5-1</t>
  </si>
  <si>
    <t>VNG/ĐS10</t>
  </si>
  <si>
    <t>0-SH5-2</t>
  </si>
  <si>
    <t>V.N.GIÁP</t>
  </si>
  <si>
    <t>0-SH5-3</t>
  </si>
  <si>
    <t>0-SH5-4</t>
  </si>
  <si>
    <t>0-SH5-5</t>
  </si>
  <si>
    <t>0-SH5-6</t>
  </si>
  <si>
    <t>VNG/BĐX</t>
  </si>
  <si>
    <t>0-SH6-1</t>
  </si>
  <si>
    <t>0-SH6-2</t>
  </si>
  <si>
    <t>0-SH6-3</t>
  </si>
  <si>
    <t>0-SH6-4</t>
  </si>
  <si>
    <t>0-SH6-5</t>
  </si>
  <si>
    <t>0-SH6-6</t>
  </si>
  <si>
    <t>0-SH7-1</t>
  </si>
  <si>
    <t>0-SH7-2</t>
  </si>
  <si>
    <t>0-SH7-3</t>
  </si>
  <si>
    <t>0-SH7-4</t>
  </si>
  <si>
    <t>0-SH7-5</t>
  </si>
  <si>
    <t>0-SH7-6</t>
  </si>
  <si>
    <t>V.N.G/ĐS16</t>
  </si>
  <si>
    <t>0-SH20-1</t>
  </si>
  <si>
    <t>ĐS1/ĐS10</t>
  </si>
  <si>
    <t>0-SH20-2</t>
  </si>
  <si>
    <t>0-SH20-3</t>
  </si>
  <si>
    <t>0-SH20-4</t>
  </si>
  <si>
    <t>0-SH20-5</t>
  </si>
  <si>
    <t>0-SH20-6</t>
  </si>
  <si>
    <t>ĐS1/BĐX</t>
  </si>
  <si>
    <t>0-SH21-1</t>
  </si>
  <si>
    <t>ĐS10/ĐS11</t>
  </si>
  <si>
    <t>0-SH21-2</t>
  </si>
  <si>
    <t>0-SH21-3</t>
  </si>
  <si>
    <t>0-SH21-4</t>
  </si>
  <si>
    <t>0-SH21-5</t>
  </si>
  <si>
    <t>0-SH21-6</t>
  </si>
  <si>
    <t>ĐS11/BĐX</t>
  </si>
  <si>
    <t>0-SH22-1</t>
  </si>
  <si>
    <t>ĐS11/ĐS10</t>
  </si>
  <si>
    <t>0-SH22-2</t>
  </si>
  <si>
    <t>0-SH22-3</t>
  </si>
  <si>
    <t>0-SH22-4</t>
  </si>
  <si>
    <t>0-SH22-5</t>
  </si>
  <si>
    <t>0-SH22-6</t>
  </si>
  <si>
    <t>0-SH23-1</t>
  </si>
  <si>
    <t>0-SH23-2</t>
  </si>
  <si>
    <t>0-SH23-3</t>
  </si>
  <si>
    <t>0-SH23-4</t>
  </si>
  <si>
    <t>0-SH23-5</t>
  </si>
  <si>
    <t>0-SH23-6</t>
  </si>
  <si>
    <t>0-SH24-1</t>
  </si>
  <si>
    <t>0-SH24-2</t>
  </si>
  <si>
    <t>0-SH24-3</t>
  </si>
  <si>
    <t>0-SH24-4</t>
  </si>
  <si>
    <t>0-SH24-5</t>
  </si>
  <si>
    <t>0-SH24-6</t>
  </si>
  <si>
    <t>0-SH25-1</t>
  </si>
  <si>
    <t>0-SH25-2</t>
  </si>
  <si>
    <t>0-SH25-3</t>
  </si>
  <si>
    <t>0-SH25-4</t>
  </si>
  <si>
    <t>0-SH25-5</t>
  </si>
  <si>
    <t>0-SH25-6</t>
  </si>
  <si>
    <t>0-SH26-1</t>
  </si>
  <si>
    <t>0-SH26-2</t>
  </si>
  <si>
    <t>0-SH26-3</t>
  </si>
  <si>
    <t>0-SH26-4</t>
  </si>
  <si>
    <t>0-SH26-5</t>
  </si>
  <si>
    <t>0-SH26-6</t>
  </si>
  <si>
    <t>ĐS1/ĐS16</t>
  </si>
  <si>
    <t>0-SH27-1</t>
  </si>
  <si>
    <t>0-SH27-2</t>
  </si>
  <si>
    <t>0-SH27-3</t>
  </si>
  <si>
    <t>0-SH27-4</t>
  </si>
  <si>
    <t>0-SH27-5</t>
  </si>
  <si>
    <t>0-SH27-6</t>
  </si>
  <si>
    <t>ĐS11/ĐS16</t>
  </si>
  <si>
    <t>0-SH28-1</t>
  </si>
  <si>
    <t>0-SH28-2</t>
  </si>
  <si>
    <t>0-SH28-3</t>
  </si>
  <si>
    <t>0-SH28-4</t>
  </si>
  <si>
    <t>0-SH28-5</t>
  </si>
  <si>
    <t>0-SH28-6</t>
  </si>
  <si>
    <t xml:space="preserve">Giá bán nhà thô (đ)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</si>
</sst>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#,##0.0"/>
    <numFmt numFmtId="165" formatCode="#,##0.000"/>
  </numFmts>
  <fonts count="28" x14ac:knownFonts="1">
    <font>
      <sz val="11"/>
      <color theme="1"/>
      <name val="Arial"/>
      <family val="2"/>
      <charset val="163"/>
      <scheme val="minor"/>
    </font>
    <font>
      <b/>
      <sz val="16"/>
      <color rgb="FFFF000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b/>
      <sz val="12"/>
      <color rgb="FFFF0000"/>
      <name val="Times New Roman"/>
      <family val="1"/>
    </font>
    <font>
      <sz val="11"/>
      <name val="Arial"/>
      <family val="2"/>
      <charset val="163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Arial"/>
      <family val="2"/>
      <charset val="163"/>
      <scheme val="minor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i/>
      <sz val="11"/>
      <name val="Arial"/>
      <family val="2"/>
      <charset val="163"/>
      <scheme val="minor"/>
    </font>
    <font>
      <sz val="11"/>
      <name val="Times New Roman"/>
      <family val="1"/>
    </font>
    <font>
      <sz val="12"/>
      <name val="Arial"/>
      <family val="2"/>
      <charset val="163"/>
      <scheme val="minor"/>
    </font>
    <font>
      <b/>
      <sz val="12"/>
      <name val="Arial"/>
      <family val="2"/>
      <charset val="163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1"/>
      <color theme="1"/>
      <name val="Arial"/>
      <family val="2"/>
      <charset val="163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 tint="4.9989318521683403E-2"/>
      <name val="Times New Roman"/>
      <family val="1"/>
    </font>
    <font>
      <b/>
      <sz val="20"/>
      <name val="Times New Roman"/>
      <family val="1"/>
    </font>
    <font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1" fontId="22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4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/>
    <xf numFmtId="3" fontId="6" fillId="0" borderId="0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3" fontId="8" fillId="0" borderId="0" xfId="0" applyNumberFormat="1" applyFont="1" applyFill="1"/>
    <xf numFmtId="3" fontId="4" fillId="0" borderId="0" xfId="0" applyNumberFormat="1" applyFont="1" applyFill="1"/>
    <xf numFmtId="0" fontId="8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5" fontId="8" fillId="0" borderId="0" xfId="0" applyNumberFormat="1" applyFont="1" applyFill="1"/>
    <xf numFmtId="3" fontId="2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Fill="1" applyBorder="1" applyAlignment="1">
      <alignment wrapText="1"/>
    </xf>
    <xf numFmtId="0" fontId="16" fillId="0" borderId="0" xfId="0" applyFont="1" applyFill="1"/>
    <xf numFmtId="3" fontId="16" fillId="0" borderId="0" xfId="0" applyNumberFormat="1" applyFont="1" applyFill="1"/>
    <xf numFmtId="0" fontId="2" fillId="0" borderId="5" xfId="0" applyFont="1" applyFill="1" applyBorder="1" applyAlignment="1">
      <alignment vertical="center" wrapText="1"/>
    </xf>
    <xf numFmtId="165" fontId="2" fillId="0" borderId="6" xfId="0" applyNumberFormat="1" applyFont="1" applyFill="1" applyBorder="1" applyAlignment="1">
      <alignment vertical="center" wrapText="1"/>
    </xf>
    <xf numFmtId="164" fontId="8" fillId="0" borderId="0" xfId="0" applyNumberFormat="1" applyFont="1" applyFill="1"/>
    <xf numFmtId="3" fontId="17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/>
    <xf numFmtId="165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3" fontId="13" fillId="2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13" fillId="3" borderId="0" xfId="0" applyFont="1" applyFill="1"/>
    <xf numFmtId="3" fontId="13" fillId="3" borderId="0" xfId="0" applyNumberFormat="1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8" fillId="2" borderId="0" xfId="0" applyFont="1" applyFill="1"/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wrapText="1"/>
    </xf>
    <xf numFmtId="3" fontId="3" fillId="3" borderId="0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16" fillId="3" borderId="0" xfId="0" applyFont="1" applyFill="1"/>
    <xf numFmtId="3" fontId="16" fillId="3" borderId="0" xfId="0" applyNumberFormat="1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/>
    <xf numFmtId="165" fontId="7" fillId="4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/>
    <xf numFmtId="3" fontId="18" fillId="0" borderId="0" xfId="0" applyNumberFormat="1" applyFont="1" applyFill="1"/>
    <xf numFmtId="3" fontId="18" fillId="2" borderId="0" xfId="0" applyNumberFormat="1" applyFont="1" applyFill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center"/>
    </xf>
    <xf numFmtId="0" fontId="6" fillId="0" borderId="0" xfId="0" applyFont="1" applyFill="1"/>
    <xf numFmtId="165" fontId="3" fillId="0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65" fontId="20" fillId="4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3" fontId="3" fillId="5" borderId="1" xfId="0" applyNumberFormat="1" applyFont="1" applyFill="1" applyBorder="1"/>
    <xf numFmtId="3" fontId="3" fillId="3" borderId="1" xfId="0" applyNumberFormat="1" applyFont="1" applyFill="1" applyBorder="1"/>
    <xf numFmtId="3" fontId="3" fillId="2" borderId="1" xfId="0" applyNumberFormat="1" applyFont="1" applyFill="1" applyBorder="1"/>
    <xf numFmtId="14" fontId="15" fillId="5" borderId="0" xfId="0" applyNumberFormat="1" applyFont="1" applyFill="1"/>
    <xf numFmtId="0" fontId="3" fillId="5" borderId="0" xfId="0" applyFont="1" applyFill="1"/>
    <xf numFmtId="0" fontId="15" fillId="5" borderId="0" xfId="0" applyFont="1" applyFill="1"/>
    <xf numFmtId="0" fontId="3" fillId="2" borderId="0" xfId="0" applyFont="1" applyFill="1"/>
    <xf numFmtId="0" fontId="6" fillId="2" borderId="0" xfId="0" applyFont="1" applyFill="1"/>
    <xf numFmtId="0" fontId="3" fillId="0" borderId="0" xfId="0" applyFont="1" applyFill="1"/>
    <xf numFmtId="0" fontId="15" fillId="0" borderId="0" xfId="0" applyFont="1" applyFill="1"/>
    <xf numFmtId="0" fontId="15" fillId="3" borderId="0" xfId="0" applyFont="1" applyFill="1"/>
    <xf numFmtId="41" fontId="24" fillId="0" borderId="0" xfId="1" applyFont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41" fontId="23" fillId="0" borderId="0" xfId="1" applyFont="1" applyFill="1" applyAlignment="1">
      <alignment horizontal="left"/>
    </xf>
    <xf numFmtId="3" fontId="3" fillId="5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1" fontId="6" fillId="0" borderId="0" xfId="1" applyFont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 wrapText="1"/>
    </xf>
    <xf numFmtId="164" fontId="20" fillId="3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1" fontId="27" fillId="0" borderId="0" xfId="1" applyFont="1" applyFill="1" applyAlignment="1">
      <alignment horizontal="left"/>
    </xf>
    <xf numFmtId="41" fontId="12" fillId="0" borderId="0" xfId="1" applyFont="1" applyAlignment="1">
      <alignment horizontal="left"/>
    </xf>
    <xf numFmtId="41" fontId="27" fillId="0" borderId="0" xfId="1" applyFont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41" fontId="27" fillId="0" borderId="0" xfId="1" applyFont="1" applyAlignment="1">
      <alignment horizontal="left"/>
    </xf>
    <xf numFmtId="0" fontId="2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108</xdr:row>
          <xdr:rowOff>0</xdr:rowOff>
        </xdr:from>
        <xdr:to>
          <xdr:col>4</xdr:col>
          <xdr:colOff>295275</xdr:colOff>
          <xdr:row>109</xdr:row>
          <xdr:rowOff>28575</xdr:rowOff>
        </xdr:to>
        <xdr:sp macro="" textlink="">
          <xdr:nvSpPr>
            <xdr:cNvPr id="50182" name="Check Box 6" hidden="1">
              <a:extLst>
                <a:ext uri="{63B3BB69-23CF-44E3-9099-C40C66FF867C}">
                  <a14:compatExt spid="_x0000_s50182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108</xdr:row>
          <xdr:rowOff>0</xdr:rowOff>
        </xdr:from>
        <xdr:to>
          <xdr:col>5</xdr:col>
          <xdr:colOff>285750</xdr:colOff>
          <xdr:row>109</xdr:row>
          <xdr:rowOff>28575</xdr:rowOff>
        </xdr:to>
        <xdr:sp macro="" textlink="">
          <xdr:nvSpPr>
            <xdr:cNvPr id="50183" name="Check Box 7" hidden="1">
              <a:extLst>
                <a:ext uri="{63B3BB69-23CF-44E3-9099-C40C66FF867C}">
                  <a14:compatExt spid="_x0000_s50183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C00000"/>
  </sheetPr>
  <dimension ref="A1:IR124"/>
  <sheetViews>
    <sheetView zoomScale="70" zoomScaleNormal="70" workbookViewId="0">
      <pane xSplit="10" ySplit="10" topLeftCell="K35" activePane="bottomRight" state="frozen"/>
      <selection pane="topRight" activeCell="I1" sqref="I1"/>
      <selection pane="bottomLeft" activeCell="A11" sqref="A11"/>
      <selection pane="bottomRight" activeCell="J13" sqref="J13"/>
    </sheetView>
  </sheetViews>
  <sheetFormatPr defaultColWidth="9.125" defaultRowHeight="15.75" x14ac:dyDescent="0.25"/>
  <cols>
    <col min="1" max="1" width="5.125" style="30" bestFit="1" customWidth="1"/>
    <col min="2" max="2" width="21.75" style="30" customWidth="1"/>
    <col min="3" max="3" width="8.25" style="30" customWidth="1"/>
    <col min="4" max="4" width="13" style="108" customWidth="1"/>
    <col min="5" max="5" width="22.375" style="50" customWidth="1"/>
    <col min="6" max="6" width="8.75" style="50" customWidth="1"/>
    <col min="7" max="7" width="13.625" style="50" customWidth="1"/>
    <col min="8" max="8" width="24.25" style="30" customWidth="1"/>
    <col min="9" max="10" width="22" style="94" customWidth="1"/>
    <col min="11" max="12" width="14.625" style="37" customWidth="1"/>
    <col min="13" max="13" width="20.75" style="28" bestFit="1" customWidth="1"/>
    <col min="14" max="14" width="19.875" style="28" customWidth="1"/>
    <col min="15" max="15" width="16" style="28" customWidth="1"/>
    <col min="16" max="16" width="17.125" style="28" customWidth="1"/>
    <col min="17" max="17" width="15.125" style="28" customWidth="1"/>
    <col min="18" max="18" width="15" style="28" customWidth="1"/>
    <col min="19" max="19" width="18.75" style="28" customWidth="1"/>
    <col min="20" max="20" width="25.75" style="28" customWidth="1"/>
    <col min="21" max="21" width="19" style="28" customWidth="1"/>
    <col min="22" max="22" width="17.25" style="29" customWidth="1"/>
    <col min="23" max="23" width="19.875" style="29" customWidth="1"/>
    <col min="24" max="24" width="18.625" style="30" customWidth="1"/>
    <col min="25" max="25" width="14.625" style="28" bestFit="1" customWidth="1"/>
    <col min="26" max="16384" width="9.125" style="30"/>
  </cols>
  <sheetData>
    <row r="1" spans="1:252" ht="27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52" ht="27" customHeight="1" x14ac:dyDescent="0.25">
      <c r="A2" s="86"/>
      <c r="B2" s="86"/>
      <c r="C2" s="187" t="s">
        <v>171</v>
      </c>
      <c r="D2" s="190" t="s">
        <v>172</v>
      </c>
      <c r="E2" s="86"/>
      <c r="F2" s="173" t="s">
        <v>171</v>
      </c>
      <c r="G2" s="193" t="s">
        <v>172</v>
      </c>
      <c r="H2" s="86"/>
      <c r="I2" s="86">
        <v>2.2999999999999998</v>
      </c>
      <c r="J2" s="100" t="s">
        <v>149</v>
      </c>
      <c r="K2" s="20">
        <v>1</v>
      </c>
      <c r="L2" s="20"/>
      <c r="M2" s="93">
        <v>1</v>
      </c>
      <c r="N2" s="32">
        <v>4500000</v>
      </c>
      <c r="O2" s="32">
        <v>5000000</v>
      </c>
      <c r="P2" s="86"/>
      <c r="Q2" s="86"/>
      <c r="R2" s="86"/>
      <c r="S2" s="32">
        <v>600000000</v>
      </c>
      <c r="T2" s="32">
        <v>150000000</v>
      </c>
      <c r="U2" s="86"/>
    </row>
    <row r="3" spans="1:252" ht="27" customHeight="1" x14ac:dyDescent="0.25">
      <c r="A3" s="86"/>
      <c r="B3" s="86"/>
      <c r="C3" s="188"/>
      <c r="D3" s="191"/>
      <c r="E3" s="86"/>
      <c r="F3" s="174"/>
      <c r="G3" s="193"/>
      <c r="I3" s="86">
        <v>2.2000000000000002</v>
      </c>
      <c r="J3" s="100" t="s">
        <v>150</v>
      </c>
      <c r="K3" s="20">
        <v>1.1399999999999999</v>
      </c>
      <c r="L3" s="20">
        <f>K3/M3</f>
        <v>0.95</v>
      </c>
      <c r="M3" s="93">
        <v>1.2</v>
      </c>
      <c r="N3" s="86"/>
      <c r="O3" s="32">
        <v>10000000</v>
      </c>
      <c r="P3" s="86"/>
      <c r="Q3" s="86"/>
      <c r="R3" s="86"/>
      <c r="S3" s="86"/>
      <c r="T3" s="86"/>
      <c r="U3" s="86"/>
    </row>
    <row r="4" spans="1:252" ht="35.25" customHeight="1" x14ac:dyDescent="0.25">
      <c r="A4" s="86"/>
      <c r="B4" s="93"/>
      <c r="C4" s="189"/>
      <c r="D4" s="192"/>
      <c r="E4" s="86"/>
      <c r="F4" s="175"/>
      <c r="G4" s="193"/>
      <c r="H4" s="37"/>
      <c r="I4" s="86">
        <v>1.2</v>
      </c>
      <c r="J4" s="100" t="s">
        <v>151</v>
      </c>
      <c r="K4" s="20">
        <v>1.55</v>
      </c>
      <c r="L4" s="20">
        <f>K4/M4</f>
        <v>0.91176470588235303</v>
      </c>
      <c r="M4" s="93">
        <v>1.7</v>
      </c>
      <c r="N4" s="86"/>
      <c r="O4" s="86"/>
      <c r="P4" s="86"/>
      <c r="Q4" s="86"/>
      <c r="R4" s="86"/>
      <c r="S4" s="86"/>
      <c r="T4" s="86"/>
      <c r="U4" s="86"/>
    </row>
    <row r="5" spans="1:252" ht="35.25" customHeight="1" x14ac:dyDescent="0.25">
      <c r="A5" s="86"/>
      <c r="B5" s="91" t="s">
        <v>152</v>
      </c>
      <c r="C5" s="86">
        <v>2.5</v>
      </c>
      <c r="D5" s="107">
        <f>C5*$L$4</f>
        <v>2.2794117647058827</v>
      </c>
      <c r="E5" s="92" t="s">
        <v>163</v>
      </c>
      <c r="F5" s="86">
        <v>2.2999999999999998</v>
      </c>
      <c r="G5" s="110">
        <f>F5*$L$3</f>
        <v>2.1849999999999996</v>
      </c>
      <c r="H5" s="91" t="s">
        <v>166</v>
      </c>
      <c r="I5" s="95">
        <v>2.2999999999999998</v>
      </c>
      <c r="J5" s="96"/>
      <c r="K5" s="30"/>
      <c r="L5" s="30"/>
      <c r="M5" s="30"/>
      <c r="N5" s="30"/>
      <c r="O5" s="30"/>
      <c r="P5" s="86"/>
      <c r="Q5" s="86"/>
      <c r="R5" s="86"/>
      <c r="S5" s="86"/>
      <c r="T5" s="86"/>
      <c r="U5" s="86"/>
    </row>
    <row r="6" spans="1:252" ht="35.25" customHeight="1" x14ac:dyDescent="0.25">
      <c r="A6" s="86"/>
      <c r="B6" s="91" t="s">
        <v>153</v>
      </c>
      <c r="C6" s="86">
        <v>2.2999999999999998</v>
      </c>
      <c r="D6" s="107">
        <f t="shared" ref="D6:D7" si="0">C6*$L$4</f>
        <v>2.0970588235294119</v>
      </c>
      <c r="E6" s="92" t="s">
        <v>164</v>
      </c>
      <c r="F6" s="86">
        <v>2.2000000000000002</v>
      </c>
      <c r="G6" s="110">
        <f t="shared" ref="G6:G7" si="1">F6*$L$3</f>
        <v>2.09</v>
      </c>
      <c r="H6" s="91" t="s">
        <v>167</v>
      </c>
      <c r="I6" s="95">
        <v>2.2000000000000002</v>
      </c>
      <c r="J6" s="96"/>
      <c r="K6" s="30"/>
      <c r="L6" s="30"/>
      <c r="M6" s="30"/>
      <c r="N6" s="30"/>
      <c r="O6" s="30"/>
      <c r="P6" s="86"/>
      <c r="Q6" s="86"/>
      <c r="R6" s="86"/>
      <c r="S6" s="86"/>
      <c r="T6" s="86"/>
      <c r="U6" s="86"/>
    </row>
    <row r="7" spans="1:252" ht="35.25" customHeight="1" x14ac:dyDescent="0.25">
      <c r="A7" s="86"/>
      <c r="B7" s="91" t="s">
        <v>162</v>
      </c>
      <c r="C7" s="86">
        <v>1.9</v>
      </c>
      <c r="D7" s="107">
        <f t="shared" si="0"/>
        <v>1.7323529411764707</v>
      </c>
      <c r="E7" s="92" t="s">
        <v>165</v>
      </c>
      <c r="F7" s="86">
        <v>1.2</v>
      </c>
      <c r="G7" s="110">
        <f t="shared" si="1"/>
        <v>1.1399999999999999</v>
      </c>
      <c r="H7" s="91" t="s">
        <v>168</v>
      </c>
      <c r="I7" s="95">
        <v>1.2</v>
      </c>
      <c r="J7" s="96"/>
      <c r="K7" s="30"/>
      <c r="L7" s="30"/>
      <c r="M7" s="30"/>
      <c r="N7" s="30"/>
      <c r="O7" s="30"/>
      <c r="P7" s="86"/>
      <c r="Q7" s="86"/>
      <c r="R7" s="86"/>
      <c r="S7" s="86"/>
      <c r="T7" s="86"/>
      <c r="U7" s="86"/>
    </row>
    <row r="8" spans="1:252" ht="18.75" customHeight="1" x14ac:dyDescent="0.3">
      <c r="A8" s="177" t="s">
        <v>1</v>
      </c>
      <c r="B8" s="177" t="s">
        <v>133</v>
      </c>
      <c r="C8" s="102"/>
      <c r="D8" s="178" t="s">
        <v>134</v>
      </c>
      <c r="E8" s="180" t="s">
        <v>135</v>
      </c>
      <c r="F8" s="104"/>
      <c r="G8" s="180" t="s">
        <v>136</v>
      </c>
      <c r="H8" s="181" t="s">
        <v>137</v>
      </c>
      <c r="I8" s="183" t="s">
        <v>169</v>
      </c>
      <c r="J8" s="183" t="s">
        <v>170</v>
      </c>
      <c r="K8" s="185" t="s">
        <v>25</v>
      </c>
      <c r="L8" s="105"/>
      <c r="M8" s="172" t="s">
        <v>138</v>
      </c>
      <c r="N8" s="172" t="s">
        <v>139</v>
      </c>
      <c r="O8" s="172" t="s">
        <v>140</v>
      </c>
      <c r="P8" s="194" t="s">
        <v>141</v>
      </c>
      <c r="Q8" s="172" t="s">
        <v>142</v>
      </c>
      <c r="R8" s="172" t="s">
        <v>143</v>
      </c>
      <c r="S8" s="168" t="s">
        <v>144</v>
      </c>
      <c r="T8" s="168" t="s">
        <v>145</v>
      </c>
      <c r="U8" s="172" t="s">
        <v>146</v>
      </c>
      <c r="V8" s="168" t="s">
        <v>26</v>
      </c>
      <c r="W8" s="170" t="s">
        <v>147</v>
      </c>
      <c r="X8" s="1"/>
      <c r="Y8" s="14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35.25" customHeight="1" x14ac:dyDescent="0.3">
      <c r="A9" s="177"/>
      <c r="B9" s="177"/>
      <c r="C9" s="103"/>
      <c r="D9" s="179"/>
      <c r="E9" s="180"/>
      <c r="F9" s="104"/>
      <c r="G9" s="180"/>
      <c r="H9" s="182"/>
      <c r="I9" s="184"/>
      <c r="J9" s="184"/>
      <c r="K9" s="186"/>
      <c r="L9" s="106"/>
      <c r="M9" s="172"/>
      <c r="N9" s="172"/>
      <c r="O9" s="172"/>
      <c r="P9" s="194"/>
      <c r="Q9" s="172"/>
      <c r="R9" s="172"/>
      <c r="S9" s="169"/>
      <c r="T9" s="169"/>
      <c r="U9" s="172"/>
      <c r="V9" s="169"/>
      <c r="W9" s="171"/>
      <c r="X9" s="1"/>
      <c r="Y9" s="14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35.25" customHeight="1" x14ac:dyDescent="0.3">
      <c r="A10" s="81"/>
      <c r="B10" s="8"/>
      <c r="C10" s="9"/>
      <c r="D10" s="9"/>
      <c r="E10" s="10"/>
      <c r="F10" s="10"/>
      <c r="G10" s="10"/>
      <c r="H10" s="11"/>
      <c r="I10" s="97"/>
      <c r="J10" s="97"/>
      <c r="K10" s="22">
        <v>70000000</v>
      </c>
      <c r="L10" s="22"/>
      <c r="M10" s="84"/>
      <c r="N10" s="84"/>
      <c r="O10" s="84"/>
      <c r="P10" s="85"/>
      <c r="Q10" s="84"/>
      <c r="R10" s="84"/>
      <c r="S10" s="13"/>
      <c r="T10" s="13"/>
      <c r="U10" s="84"/>
      <c r="V10" s="19">
        <v>7.0000000000000007E-2</v>
      </c>
      <c r="W10" s="83"/>
      <c r="X10" s="1"/>
      <c r="Y10" s="1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8.75" x14ac:dyDescent="0.3">
      <c r="A11" s="81"/>
      <c r="B11" s="35" t="s">
        <v>125</v>
      </c>
      <c r="C11" s="35"/>
      <c r="D11" s="109"/>
      <c r="E11" s="35"/>
      <c r="F11" s="35"/>
      <c r="G11" s="36"/>
      <c r="H11" s="7"/>
      <c r="I11" s="98">
        <f>W11</f>
        <v>0</v>
      </c>
      <c r="J11" s="98"/>
      <c r="M11" s="84"/>
      <c r="N11" s="84"/>
      <c r="O11" s="84"/>
      <c r="P11" s="85"/>
      <c r="Q11" s="84"/>
      <c r="R11" s="84"/>
      <c r="S11" s="4"/>
      <c r="T11" s="4"/>
      <c r="U11" s="84"/>
      <c r="W11" s="12"/>
      <c r="X11" s="1"/>
      <c r="Y11" s="14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s="59" customFormat="1" ht="26.25" customHeight="1" x14ac:dyDescent="0.25">
      <c r="A12" s="53">
        <v>1</v>
      </c>
      <c r="B12" s="53" t="s">
        <v>33</v>
      </c>
      <c r="C12" s="53"/>
      <c r="D12" s="53" t="s">
        <v>12</v>
      </c>
      <c r="E12" s="54">
        <v>80.5</v>
      </c>
      <c r="F12" s="54"/>
      <c r="G12" s="54">
        <v>369</v>
      </c>
      <c r="H12" s="54" t="s">
        <v>28</v>
      </c>
      <c r="I12" s="99">
        <f>SUM(P12:Q12)</f>
        <v>14504985294.117649</v>
      </c>
      <c r="J12" s="98">
        <f>W12</f>
        <v>18296984264.705883</v>
      </c>
      <c r="K12" s="87">
        <f>$D$5</f>
        <v>2.2794117647058827</v>
      </c>
      <c r="L12" s="87"/>
      <c r="M12" s="57">
        <f t="shared" ref="M12:M17" si="2">K12*$K$10</f>
        <v>159558823.52941179</v>
      </c>
      <c r="N12" s="57">
        <f>$N$2</f>
        <v>4500000</v>
      </c>
      <c r="O12" s="57">
        <f>O2</f>
        <v>5000000</v>
      </c>
      <c r="P12" s="57">
        <f t="shared" ref="P12:P17" si="3">E12*M12</f>
        <v>12844485294.117649</v>
      </c>
      <c r="Q12" s="57">
        <f t="shared" ref="Q12:Q17" si="4">G12*N12</f>
        <v>1660500000</v>
      </c>
      <c r="R12" s="57">
        <f t="shared" ref="R12:R17" si="5">G12*O12</f>
        <v>1845000000</v>
      </c>
      <c r="S12" s="57">
        <f>$S$2</f>
        <v>600000000</v>
      </c>
      <c r="T12" s="57">
        <f>$T$2</f>
        <v>150000000</v>
      </c>
      <c r="U12" s="57">
        <f t="shared" ref="U12:U17" si="6">SUM(P12:T12)</f>
        <v>17099985294.117649</v>
      </c>
      <c r="V12" s="58">
        <f t="shared" ref="V12:V17" si="7">$V$10*U12</f>
        <v>1196998970.5882356</v>
      </c>
      <c r="W12" s="58">
        <f>U12+V12</f>
        <v>18296984264.705883</v>
      </c>
      <c r="X12" s="59" t="s">
        <v>2</v>
      </c>
      <c r="Y12" s="60">
        <v>16000000000</v>
      </c>
    </row>
    <row r="13" spans="1:252" s="69" customFormat="1" ht="26.25" customHeight="1" x14ac:dyDescent="0.2">
      <c r="A13" s="6">
        <v>2</v>
      </c>
      <c r="B13" s="6" t="s">
        <v>13</v>
      </c>
      <c r="C13" s="6"/>
      <c r="D13" s="6" t="s">
        <v>2</v>
      </c>
      <c r="E13" s="66">
        <v>93</v>
      </c>
      <c r="F13" s="66"/>
      <c r="G13" s="66">
        <v>394</v>
      </c>
      <c r="H13" s="66" t="s">
        <v>27</v>
      </c>
      <c r="I13" s="99">
        <f>SUM(P13:Q13)</f>
        <v>13491000000</v>
      </c>
      <c r="J13" s="98">
        <f t="shared" ref="J13:J76" si="8">W13</f>
        <v>19453670000</v>
      </c>
      <c r="K13" s="56">
        <v>1.8</v>
      </c>
      <c r="L13" s="56"/>
      <c r="M13" s="67">
        <f t="shared" si="2"/>
        <v>126000000</v>
      </c>
      <c r="N13" s="57">
        <f t="shared" ref="N13:N76" si="9">$N$2</f>
        <v>4500000</v>
      </c>
      <c r="O13" s="67">
        <f>O3</f>
        <v>10000000</v>
      </c>
      <c r="P13" s="67">
        <f t="shared" si="3"/>
        <v>11718000000</v>
      </c>
      <c r="Q13" s="67">
        <f t="shared" si="4"/>
        <v>1773000000</v>
      </c>
      <c r="R13" s="67">
        <f t="shared" si="5"/>
        <v>3940000000</v>
      </c>
      <c r="S13" s="57">
        <f t="shared" ref="S13:S76" si="10">$S$2</f>
        <v>600000000</v>
      </c>
      <c r="T13" s="57">
        <f t="shared" ref="T13:T76" si="11">$T$2</f>
        <v>150000000</v>
      </c>
      <c r="U13" s="67">
        <f t="shared" si="6"/>
        <v>18181000000</v>
      </c>
      <c r="V13" s="68">
        <f t="shared" si="7"/>
        <v>1272670000.0000002</v>
      </c>
      <c r="W13" s="68">
        <f>U13+V13</f>
        <v>19453670000</v>
      </c>
      <c r="X13" s="69" t="s">
        <v>4</v>
      </c>
      <c r="Y13" s="55">
        <v>11000000000</v>
      </c>
    </row>
    <row r="14" spans="1:252" ht="26.25" customHeight="1" x14ac:dyDescent="0.2">
      <c r="A14" s="2">
        <v>3</v>
      </c>
      <c r="B14" s="2" t="s">
        <v>14</v>
      </c>
      <c r="C14" s="2"/>
      <c r="D14" s="2" t="s">
        <v>2</v>
      </c>
      <c r="E14" s="3">
        <v>93</v>
      </c>
      <c r="F14" s="3"/>
      <c r="G14" s="3">
        <v>394</v>
      </c>
      <c r="H14" s="3" t="s">
        <v>27</v>
      </c>
      <c r="I14" s="99">
        <f>SUM(P14:Q14)</f>
        <v>11863500000</v>
      </c>
      <c r="J14" s="98">
        <f t="shared" si="8"/>
        <v>15604345000</v>
      </c>
      <c r="K14" s="17">
        <f>$K$4</f>
        <v>1.55</v>
      </c>
      <c r="L14" s="17"/>
      <c r="M14" s="4">
        <f t="shared" si="2"/>
        <v>108500000</v>
      </c>
      <c r="N14" s="84">
        <f t="shared" si="9"/>
        <v>4500000</v>
      </c>
      <c r="O14" s="4">
        <f>$O$2</f>
        <v>5000000</v>
      </c>
      <c r="P14" s="4">
        <f t="shared" si="3"/>
        <v>10090500000</v>
      </c>
      <c r="Q14" s="4">
        <f t="shared" si="4"/>
        <v>1773000000</v>
      </c>
      <c r="R14" s="4">
        <f t="shared" si="5"/>
        <v>1970000000</v>
      </c>
      <c r="S14" s="84">
        <f t="shared" si="10"/>
        <v>600000000</v>
      </c>
      <c r="T14" s="84">
        <f t="shared" si="11"/>
        <v>150000000</v>
      </c>
      <c r="U14" s="4">
        <f t="shared" si="6"/>
        <v>14583500000</v>
      </c>
      <c r="V14" s="27">
        <f t="shared" si="7"/>
        <v>1020845000.0000001</v>
      </c>
      <c r="W14" s="27">
        <f t="shared" ref="W14:W86" si="12">U14+V14</f>
        <v>15604345000</v>
      </c>
      <c r="X14" s="30" t="s">
        <v>8</v>
      </c>
      <c r="Y14" s="28">
        <v>12000000000</v>
      </c>
    </row>
    <row r="15" spans="1:252" ht="26.25" customHeight="1" x14ac:dyDescent="0.2">
      <c r="A15" s="2">
        <v>4</v>
      </c>
      <c r="B15" s="2" t="s">
        <v>15</v>
      </c>
      <c r="C15" s="2"/>
      <c r="D15" s="2" t="s">
        <v>2</v>
      </c>
      <c r="E15" s="3">
        <v>93</v>
      </c>
      <c r="F15" s="3"/>
      <c r="G15" s="3">
        <v>394</v>
      </c>
      <c r="H15" s="3" t="s">
        <v>27</v>
      </c>
      <c r="I15" s="99">
        <f t="shared" ref="I15:I78" si="13">SUM(P15:Q15)</f>
        <v>11863500000</v>
      </c>
      <c r="J15" s="98">
        <f t="shared" si="8"/>
        <v>15604345000</v>
      </c>
      <c r="K15" s="17">
        <f>$K$4</f>
        <v>1.55</v>
      </c>
      <c r="L15" s="17"/>
      <c r="M15" s="4">
        <f t="shared" si="2"/>
        <v>108500000</v>
      </c>
      <c r="N15" s="84">
        <f t="shared" si="9"/>
        <v>4500000</v>
      </c>
      <c r="O15" s="4">
        <f t="shared" ref="O15:O78" si="14">$O$2</f>
        <v>5000000</v>
      </c>
      <c r="P15" s="4">
        <f t="shared" si="3"/>
        <v>10090500000</v>
      </c>
      <c r="Q15" s="4">
        <f t="shared" si="4"/>
        <v>1773000000</v>
      </c>
      <c r="R15" s="4">
        <f t="shared" si="5"/>
        <v>1970000000</v>
      </c>
      <c r="S15" s="84">
        <f t="shared" si="10"/>
        <v>600000000</v>
      </c>
      <c r="T15" s="84">
        <f t="shared" si="11"/>
        <v>150000000</v>
      </c>
      <c r="U15" s="4">
        <f t="shared" si="6"/>
        <v>14583500000</v>
      </c>
      <c r="V15" s="27">
        <f t="shared" si="7"/>
        <v>1020845000.0000001</v>
      </c>
      <c r="W15" s="27">
        <f t="shared" si="12"/>
        <v>15604345000</v>
      </c>
      <c r="X15" s="30" t="s">
        <v>148</v>
      </c>
      <c r="Y15" s="28">
        <f>Y14</f>
        <v>12000000000</v>
      </c>
    </row>
    <row r="16" spans="1:252" ht="26.25" customHeight="1" x14ac:dyDescent="0.2">
      <c r="A16" s="2">
        <v>5</v>
      </c>
      <c r="B16" s="2" t="s">
        <v>16</v>
      </c>
      <c r="C16" s="2"/>
      <c r="D16" s="2" t="s">
        <v>2</v>
      </c>
      <c r="E16" s="3">
        <v>93</v>
      </c>
      <c r="F16" s="3"/>
      <c r="G16" s="3">
        <v>394</v>
      </c>
      <c r="H16" s="3" t="s">
        <v>27</v>
      </c>
      <c r="I16" s="99">
        <f t="shared" si="13"/>
        <v>11863500000</v>
      </c>
      <c r="J16" s="98">
        <f t="shared" si="8"/>
        <v>15604345000</v>
      </c>
      <c r="K16" s="17">
        <f>$K$4</f>
        <v>1.55</v>
      </c>
      <c r="L16" s="17"/>
      <c r="M16" s="4">
        <f t="shared" si="2"/>
        <v>108500000</v>
      </c>
      <c r="N16" s="84">
        <f t="shared" si="9"/>
        <v>4500000</v>
      </c>
      <c r="O16" s="4">
        <f t="shared" si="14"/>
        <v>5000000</v>
      </c>
      <c r="P16" s="4">
        <f t="shared" si="3"/>
        <v>10090500000</v>
      </c>
      <c r="Q16" s="4">
        <f t="shared" si="4"/>
        <v>1773000000</v>
      </c>
      <c r="R16" s="4">
        <f t="shared" si="5"/>
        <v>1970000000</v>
      </c>
      <c r="S16" s="84">
        <f t="shared" si="10"/>
        <v>600000000</v>
      </c>
      <c r="T16" s="84">
        <f t="shared" si="11"/>
        <v>150000000</v>
      </c>
      <c r="U16" s="4">
        <f t="shared" si="6"/>
        <v>14583500000</v>
      </c>
      <c r="V16" s="27">
        <f t="shared" si="7"/>
        <v>1020845000.0000001</v>
      </c>
      <c r="W16" s="27">
        <f t="shared" si="12"/>
        <v>15604345000</v>
      </c>
    </row>
    <row r="17" spans="1:252" s="39" customFormat="1" ht="26.25" customHeight="1" x14ac:dyDescent="0.25">
      <c r="A17" s="81">
        <v>6</v>
      </c>
      <c r="B17" s="81" t="s">
        <v>34</v>
      </c>
      <c r="C17" s="101"/>
      <c r="D17" s="101" t="s">
        <v>17</v>
      </c>
      <c r="E17" s="82">
        <v>93</v>
      </c>
      <c r="F17" s="104"/>
      <c r="G17" s="82">
        <v>394</v>
      </c>
      <c r="H17" s="82" t="s">
        <v>29</v>
      </c>
      <c r="I17" s="99">
        <f t="shared" si="13"/>
        <v>13050617647.058825</v>
      </c>
      <c r="J17" s="98">
        <f t="shared" si="8"/>
        <v>16874560882.352943</v>
      </c>
      <c r="K17" s="16">
        <f>$D$7</f>
        <v>1.7323529411764707</v>
      </c>
      <c r="L17" s="16"/>
      <c r="M17" s="84">
        <f t="shared" si="2"/>
        <v>121264705.88235295</v>
      </c>
      <c r="N17" s="84">
        <f t="shared" si="9"/>
        <v>4500000</v>
      </c>
      <c r="O17" s="4">
        <f t="shared" si="14"/>
        <v>5000000</v>
      </c>
      <c r="P17" s="84">
        <f t="shared" si="3"/>
        <v>11277617647.058825</v>
      </c>
      <c r="Q17" s="84">
        <f t="shared" si="4"/>
        <v>1773000000</v>
      </c>
      <c r="R17" s="84">
        <f t="shared" si="5"/>
        <v>1970000000</v>
      </c>
      <c r="S17" s="84">
        <f t="shared" si="10"/>
        <v>600000000</v>
      </c>
      <c r="T17" s="84">
        <f t="shared" si="11"/>
        <v>150000000</v>
      </c>
      <c r="U17" s="84">
        <f t="shared" si="6"/>
        <v>15770617647.058825</v>
      </c>
      <c r="V17" s="38">
        <f t="shared" si="7"/>
        <v>1103943235.2941179</v>
      </c>
      <c r="W17" s="38">
        <f t="shared" si="12"/>
        <v>16874560882.352943</v>
      </c>
      <c r="Y17" s="33"/>
    </row>
    <row r="18" spans="1:252" ht="18.75" x14ac:dyDescent="0.2">
      <c r="A18" s="2"/>
      <c r="B18" s="35" t="s">
        <v>126</v>
      </c>
      <c r="C18" s="35"/>
      <c r="D18" s="109"/>
      <c r="E18" s="35"/>
      <c r="F18" s="35"/>
      <c r="G18" s="36"/>
      <c r="H18" s="3"/>
      <c r="I18" s="99">
        <f t="shared" si="13"/>
        <v>0</v>
      </c>
      <c r="J18" s="98">
        <f t="shared" si="8"/>
        <v>0</v>
      </c>
      <c r="K18" s="17"/>
      <c r="L18" s="17"/>
      <c r="M18" s="4"/>
      <c r="N18" s="84"/>
      <c r="O18" s="4"/>
      <c r="P18" s="4"/>
      <c r="Q18" s="4"/>
      <c r="R18" s="4"/>
      <c r="S18" s="84"/>
      <c r="T18" s="84"/>
      <c r="U18" s="4"/>
      <c r="V18" s="27"/>
      <c r="W18" s="27"/>
    </row>
    <row r="19" spans="1:252" s="39" customFormat="1" ht="26.25" customHeight="1" x14ac:dyDescent="0.25">
      <c r="A19" s="81">
        <v>7</v>
      </c>
      <c r="B19" s="81" t="s">
        <v>35</v>
      </c>
      <c r="C19" s="101"/>
      <c r="D19" s="101" t="s">
        <v>17</v>
      </c>
      <c r="E19" s="82">
        <v>93</v>
      </c>
      <c r="F19" s="104"/>
      <c r="G19" s="82">
        <v>394</v>
      </c>
      <c r="H19" s="82" t="s">
        <v>28</v>
      </c>
      <c r="I19" s="99">
        <f t="shared" si="13"/>
        <v>13050617647.058825</v>
      </c>
      <c r="J19" s="98">
        <f t="shared" si="8"/>
        <v>16874560882.352943</v>
      </c>
      <c r="K19" s="16">
        <f>D7</f>
        <v>1.7323529411764707</v>
      </c>
      <c r="L19" s="16"/>
      <c r="M19" s="84">
        <f t="shared" ref="M19:M24" si="15">K19*$K$10</f>
        <v>121264705.88235295</v>
      </c>
      <c r="N19" s="84">
        <f t="shared" si="9"/>
        <v>4500000</v>
      </c>
      <c r="O19" s="4">
        <f t="shared" si="14"/>
        <v>5000000</v>
      </c>
      <c r="P19" s="84">
        <f t="shared" ref="P19:P24" si="16">E19*M19</f>
        <v>11277617647.058825</v>
      </c>
      <c r="Q19" s="84">
        <f t="shared" ref="Q19:Q24" si="17">G19*N19</f>
        <v>1773000000</v>
      </c>
      <c r="R19" s="84">
        <f t="shared" ref="R19:R24" si="18">G19*O19</f>
        <v>1970000000</v>
      </c>
      <c r="S19" s="84">
        <f t="shared" si="10"/>
        <v>600000000</v>
      </c>
      <c r="T19" s="84">
        <f t="shared" si="11"/>
        <v>150000000</v>
      </c>
      <c r="U19" s="84">
        <f t="shared" ref="U19:U24" si="19">SUM(P19:T19)</f>
        <v>15770617647.058825</v>
      </c>
      <c r="V19" s="38">
        <f t="shared" ref="V19:V24" si="20">$V$10*U19</f>
        <v>1103943235.2941179</v>
      </c>
      <c r="W19" s="38">
        <f t="shared" si="12"/>
        <v>16874560882.352943</v>
      </c>
      <c r="Y19" s="33"/>
    </row>
    <row r="20" spans="1:252" ht="26.25" customHeight="1" x14ac:dyDescent="0.2">
      <c r="A20" s="2">
        <v>8</v>
      </c>
      <c r="B20" s="2" t="s">
        <v>36</v>
      </c>
      <c r="C20" s="2"/>
      <c r="D20" s="2" t="s">
        <v>2</v>
      </c>
      <c r="E20" s="3">
        <v>93</v>
      </c>
      <c r="F20" s="3"/>
      <c r="G20" s="3">
        <v>394</v>
      </c>
      <c r="H20" s="3" t="s">
        <v>27</v>
      </c>
      <c r="I20" s="99">
        <f t="shared" si="13"/>
        <v>11863500000</v>
      </c>
      <c r="J20" s="98">
        <f t="shared" si="8"/>
        <v>15604345000</v>
      </c>
      <c r="K20" s="17">
        <f>$K$4</f>
        <v>1.55</v>
      </c>
      <c r="L20" s="17"/>
      <c r="M20" s="4">
        <f t="shared" si="15"/>
        <v>108500000</v>
      </c>
      <c r="N20" s="84">
        <f t="shared" si="9"/>
        <v>4500000</v>
      </c>
      <c r="O20" s="4">
        <f t="shared" si="14"/>
        <v>5000000</v>
      </c>
      <c r="P20" s="4">
        <f t="shared" si="16"/>
        <v>10090500000</v>
      </c>
      <c r="Q20" s="4">
        <f t="shared" si="17"/>
        <v>1773000000</v>
      </c>
      <c r="R20" s="4">
        <f t="shared" si="18"/>
        <v>1970000000</v>
      </c>
      <c r="S20" s="84">
        <f t="shared" si="10"/>
        <v>600000000</v>
      </c>
      <c r="T20" s="84">
        <f t="shared" si="11"/>
        <v>150000000</v>
      </c>
      <c r="U20" s="4">
        <f t="shared" si="19"/>
        <v>14583500000</v>
      </c>
      <c r="V20" s="27">
        <f t="shared" si="20"/>
        <v>1020845000.0000001</v>
      </c>
      <c r="W20" s="27">
        <f t="shared" si="12"/>
        <v>15604345000</v>
      </c>
    </row>
    <row r="21" spans="1:252" ht="26.25" customHeight="1" x14ac:dyDescent="0.2">
      <c r="A21" s="2">
        <v>9</v>
      </c>
      <c r="B21" s="2" t="s">
        <v>37</v>
      </c>
      <c r="C21" s="2"/>
      <c r="D21" s="2" t="s">
        <v>2</v>
      </c>
      <c r="E21" s="3">
        <v>93</v>
      </c>
      <c r="F21" s="3"/>
      <c r="G21" s="3">
        <v>394</v>
      </c>
      <c r="H21" s="3" t="s">
        <v>27</v>
      </c>
      <c r="I21" s="99">
        <f t="shared" si="13"/>
        <v>11863500000</v>
      </c>
      <c r="J21" s="98">
        <f t="shared" si="8"/>
        <v>15604345000</v>
      </c>
      <c r="K21" s="17">
        <f>$K$4</f>
        <v>1.55</v>
      </c>
      <c r="L21" s="17"/>
      <c r="M21" s="4">
        <f t="shared" si="15"/>
        <v>108500000</v>
      </c>
      <c r="N21" s="84">
        <f t="shared" si="9"/>
        <v>4500000</v>
      </c>
      <c r="O21" s="4">
        <f t="shared" si="14"/>
        <v>5000000</v>
      </c>
      <c r="P21" s="4">
        <f t="shared" si="16"/>
        <v>10090500000</v>
      </c>
      <c r="Q21" s="4">
        <f t="shared" si="17"/>
        <v>1773000000</v>
      </c>
      <c r="R21" s="4">
        <f t="shared" si="18"/>
        <v>1970000000</v>
      </c>
      <c r="S21" s="84">
        <f t="shared" si="10"/>
        <v>600000000</v>
      </c>
      <c r="T21" s="84">
        <f t="shared" si="11"/>
        <v>150000000</v>
      </c>
      <c r="U21" s="4">
        <f t="shared" si="19"/>
        <v>14583500000</v>
      </c>
      <c r="V21" s="27">
        <f t="shared" si="20"/>
        <v>1020845000.0000001</v>
      </c>
      <c r="W21" s="27">
        <f t="shared" si="12"/>
        <v>15604345000</v>
      </c>
    </row>
    <row r="22" spans="1:252" ht="26.25" customHeight="1" x14ac:dyDescent="0.2">
      <c r="A22" s="2">
        <v>10</v>
      </c>
      <c r="B22" s="2" t="s">
        <v>38</v>
      </c>
      <c r="C22" s="2"/>
      <c r="D22" s="2" t="s">
        <v>2</v>
      </c>
      <c r="E22" s="3">
        <v>93</v>
      </c>
      <c r="F22" s="3"/>
      <c r="G22" s="3">
        <v>394</v>
      </c>
      <c r="H22" s="3" t="s">
        <v>27</v>
      </c>
      <c r="I22" s="99">
        <f t="shared" si="13"/>
        <v>11863500000</v>
      </c>
      <c r="J22" s="98">
        <f t="shared" si="8"/>
        <v>15604345000</v>
      </c>
      <c r="K22" s="17">
        <f>$K$4</f>
        <v>1.55</v>
      </c>
      <c r="L22" s="17"/>
      <c r="M22" s="4">
        <f t="shared" si="15"/>
        <v>108500000</v>
      </c>
      <c r="N22" s="84">
        <f t="shared" si="9"/>
        <v>4500000</v>
      </c>
      <c r="O22" s="4">
        <f t="shared" si="14"/>
        <v>5000000</v>
      </c>
      <c r="P22" s="4">
        <f t="shared" si="16"/>
        <v>10090500000</v>
      </c>
      <c r="Q22" s="4">
        <f t="shared" si="17"/>
        <v>1773000000</v>
      </c>
      <c r="R22" s="4">
        <f t="shared" si="18"/>
        <v>1970000000</v>
      </c>
      <c r="S22" s="84">
        <f t="shared" si="10"/>
        <v>600000000</v>
      </c>
      <c r="T22" s="84">
        <f t="shared" si="11"/>
        <v>150000000</v>
      </c>
      <c r="U22" s="4">
        <f t="shared" si="19"/>
        <v>14583500000</v>
      </c>
      <c r="V22" s="27">
        <f t="shared" si="20"/>
        <v>1020845000.0000001</v>
      </c>
      <c r="W22" s="27">
        <f t="shared" si="12"/>
        <v>15604345000</v>
      </c>
    </row>
    <row r="23" spans="1:252" ht="26.25" customHeight="1" x14ac:dyDescent="0.2">
      <c r="A23" s="2">
        <v>11</v>
      </c>
      <c r="B23" s="2" t="s">
        <v>39</v>
      </c>
      <c r="C23" s="2"/>
      <c r="D23" s="2" t="s">
        <v>2</v>
      </c>
      <c r="E23" s="3">
        <v>93</v>
      </c>
      <c r="F23" s="3"/>
      <c r="G23" s="3">
        <v>394</v>
      </c>
      <c r="H23" s="3" t="s">
        <v>27</v>
      </c>
      <c r="I23" s="99">
        <f t="shared" si="13"/>
        <v>11863500000</v>
      </c>
      <c r="J23" s="98">
        <f t="shared" si="8"/>
        <v>15604345000</v>
      </c>
      <c r="K23" s="17">
        <f>$K$4</f>
        <v>1.55</v>
      </c>
      <c r="L23" s="17"/>
      <c r="M23" s="4">
        <f t="shared" si="15"/>
        <v>108500000</v>
      </c>
      <c r="N23" s="84">
        <f t="shared" si="9"/>
        <v>4500000</v>
      </c>
      <c r="O23" s="4">
        <f t="shared" si="14"/>
        <v>5000000</v>
      </c>
      <c r="P23" s="4">
        <f t="shared" si="16"/>
        <v>10090500000</v>
      </c>
      <c r="Q23" s="4">
        <f t="shared" si="17"/>
        <v>1773000000</v>
      </c>
      <c r="R23" s="4">
        <f t="shared" si="18"/>
        <v>1970000000</v>
      </c>
      <c r="S23" s="84">
        <f t="shared" si="10"/>
        <v>600000000</v>
      </c>
      <c r="T23" s="84">
        <f t="shared" si="11"/>
        <v>150000000</v>
      </c>
      <c r="U23" s="4">
        <f t="shared" si="19"/>
        <v>14583500000</v>
      </c>
      <c r="V23" s="27">
        <f t="shared" si="20"/>
        <v>1020845000.0000001</v>
      </c>
      <c r="W23" s="27">
        <f t="shared" si="12"/>
        <v>15604345000</v>
      </c>
    </row>
    <row r="24" spans="1:252" s="39" customFormat="1" ht="26.25" customHeight="1" x14ac:dyDescent="0.25">
      <c r="A24" s="81">
        <v>12</v>
      </c>
      <c r="B24" s="81" t="s">
        <v>40</v>
      </c>
      <c r="C24" s="101"/>
      <c r="D24" s="101" t="s">
        <v>18</v>
      </c>
      <c r="E24" s="82">
        <v>93</v>
      </c>
      <c r="F24" s="104"/>
      <c r="G24" s="82">
        <v>394</v>
      </c>
      <c r="H24" s="82" t="s">
        <v>29</v>
      </c>
      <c r="I24" s="99">
        <f t="shared" si="13"/>
        <v>13050617647.058825</v>
      </c>
      <c r="J24" s="98">
        <f t="shared" si="8"/>
        <v>16874560882.352943</v>
      </c>
      <c r="K24" s="16">
        <f>D7</f>
        <v>1.7323529411764707</v>
      </c>
      <c r="L24" s="16"/>
      <c r="M24" s="84">
        <f t="shared" si="15"/>
        <v>121264705.88235295</v>
      </c>
      <c r="N24" s="84">
        <f t="shared" si="9"/>
        <v>4500000</v>
      </c>
      <c r="O24" s="4">
        <f t="shared" si="14"/>
        <v>5000000</v>
      </c>
      <c r="P24" s="84">
        <f t="shared" si="16"/>
        <v>11277617647.058825</v>
      </c>
      <c r="Q24" s="84">
        <f t="shared" si="17"/>
        <v>1773000000</v>
      </c>
      <c r="R24" s="84">
        <f t="shared" si="18"/>
        <v>1970000000</v>
      </c>
      <c r="S24" s="84">
        <f t="shared" si="10"/>
        <v>600000000</v>
      </c>
      <c r="T24" s="84">
        <f t="shared" si="11"/>
        <v>150000000</v>
      </c>
      <c r="U24" s="84">
        <f t="shared" si="19"/>
        <v>15770617647.058825</v>
      </c>
      <c r="V24" s="38">
        <f t="shared" si="20"/>
        <v>1103943235.2941179</v>
      </c>
      <c r="W24" s="38">
        <f t="shared" si="12"/>
        <v>16874560882.352943</v>
      </c>
      <c r="Y24" s="33"/>
    </row>
    <row r="25" spans="1:252" ht="26.25" customHeight="1" x14ac:dyDescent="0.2">
      <c r="A25" s="2"/>
      <c r="B25" s="35" t="s">
        <v>126</v>
      </c>
      <c r="C25" s="35"/>
      <c r="D25" s="109"/>
      <c r="E25" s="35"/>
      <c r="F25" s="35"/>
      <c r="G25" s="36"/>
      <c r="H25" s="3"/>
      <c r="I25" s="99">
        <f t="shared" si="13"/>
        <v>0</v>
      </c>
      <c r="J25" s="98">
        <f t="shared" si="8"/>
        <v>0</v>
      </c>
      <c r="K25" s="17"/>
      <c r="L25" s="17"/>
      <c r="M25" s="4"/>
      <c r="N25" s="84"/>
      <c r="O25" s="4"/>
      <c r="P25" s="4"/>
      <c r="Q25" s="4"/>
      <c r="R25" s="4"/>
      <c r="S25" s="84"/>
      <c r="T25" s="84"/>
      <c r="U25" s="4"/>
      <c r="V25" s="27"/>
      <c r="W25" s="27"/>
    </row>
    <row r="26" spans="1:252" s="39" customFormat="1" ht="26.25" customHeight="1" x14ac:dyDescent="0.3">
      <c r="A26" s="81">
        <v>13</v>
      </c>
      <c r="B26" s="81" t="s">
        <v>41</v>
      </c>
      <c r="C26" s="101"/>
      <c r="D26" s="101" t="s">
        <v>18</v>
      </c>
      <c r="E26" s="82">
        <v>93</v>
      </c>
      <c r="F26" s="104"/>
      <c r="G26" s="82">
        <v>394</v>
      </c>
      <c r="H26" s="82" t="s">
        <v>28</v>
      </c>
      <c r="I26" s="99">
        <f t="shared" si="13"/>
        <v>13050617647.058825</v>
      </c>
      <c r="J26" s="98">
        <f t="shared" si="8"/>
        <v>16874560882.352943</v>
      </c>
      <c r="K26" s="16">
        <f>D7</f>
        <v>1.7323529411764707</v>
      </c>
      <c r="L26" s="16"/>
      <c r="M26" s="84">
        <f t="shared" ref="M26:M31" si="21">K26*$K$10</f>
        <v>121264705.88235295</v>
      </c>
      <c r="N26" s="84">
        <f t="shared" si="9"/>
        <v>4500000</v>
      </c>
      <c r="O26" s="4">
        <f t="shared" si="14"/>
        <v>5000000</v>
      </c>
      <c r="P26" s="84">
        <f t="shared" ref="P26:P31" si="22">E26*M26</f>
        <v>11277617647.058825</v>
      </c>
      <c r="Q26" s="84">
        <f t="shared" ref="Q26:Q31" si="23">G26*N26</f>
        <v>1773000000</v>
      </c>
      <c r="R26" s="84">
        <f t="shared" ref="R26:R31" si="24">G26*O26</f>
        <v>1970000000</v>
      </c>
      <c r="S26" s="84">
        <f t="shared" si="10"/>
        <v>600000000</v>
      </c>
      <c r="T26" s="84">
        <f t="shared" si="11"/>
        <v>150000000</v>
      </c>
      <c r="U26" s="84">
        <f t="shared" ref="U26:U38" si="25">SUM(P26:T26)</f>
        <v>15770617647.058825</v>
      </c>
      <c r="V26" s="38">
        <f t="shared" ref="V26:V31" si="26">$V$10*U26</f>
        <v>1103943235.2941179</v>
      </c>
      <c r="W26" s="38">
        <f t="shared" si="12"/>
        <v>16874560882.352943</v>
      </c>
      <c r="X26" s="40"/>
      <c r="Y26" s="41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</row>
    <row r="27" spans="1:252" ht="26.25" customHeight="1" x14ac:dyDescent="0.3">
      <c r="A27" s="2">
        <v>14</v>
      </c>
      <c r="B27" s="2" t="s">
        <v>42</v>
      </c>
      <c r="C27" s="2"/>
      <c r="D27" s="2" t="s">
        <v>2</v>
      </c>
      <c r="E27" s="3">
        <v>93</v>
      </c>
      <c r="F27" s="3"/>
      <c r="G27" s="3">
        <v>394</v>
      </c>
      <c r="H27" s="3" t="s">
        <v>27</v>
      </c>
      <c r="I27" s="99">
        <f t="shared" si="13"/>
        <v>11863500000</v>
      </c>
      <c r="J27" s="98">
        <f t="shared" si="8"/>
        <v>15604345000</v>
      </c>
      <c r="K27" s="17">
        <f>$K$4</f>
        <v>1.55</v>
      </c>
      <c r="L27" s="17"/>
      <c r="M27" s="4">
        <f t="shared" si="21"/>
        <v>108500000</v>
      </c>
      <c r="N27" s="84">
        <f t="shared" si="9"/>
        <v>4500000</v>
      </c>
      <c r="O27" s="4">
        <f t="shared" si="14"/>
        <v>5000000</v>
      </c>
      <c r="P27" s="4">
        <f t="shared" si="22"/>
        <v>10090500000</v>
      </c>
      <c r="Q27" s="4">
        <f t="shared" si="23"/>
        <v>1773000000</v>
      </c>
      <c r="R27" s="4">
        <f t="shared" si="24"/>
        <v>1970000000</v>
      </c>
      <c r="S27" s="84">
        <f t="shared" si="10"/>
        <v>600000000</v>
      </c>
      <c r="T27" s="84">
        <f t="shared" si="11"/>
        <v>150000000</v>
      </c>
      <c r="U27" s="4">
        <f t="shared" si="25"/>
        <v>14583500000</v>
      </c>
      <c r="V27" s="27">
        <f t="shared" si="26"/>
        <v>1020845000.0000001</v>
      </c>
      <c r="W27" s="27">
        <f t="shared" si="12"/>
        <v>15604345000</v>
      </c>
      <c r="X27" s="5"/>
      <c r="Y27" s="1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26.25" customHeight="1" x14ac:dyDescent="0.3">
      <c r="A28" s="2">
        <v>15</v>
      </c>
      <c r="B28" s="2" t="s">
        <v>43</v>
      </c>
      <c r="C28" s="2"/>
      <c r="D28" s="2" t="s">
        <v>2</v>
      </c>
      <c r="E28" s="3">
        <v>93</v>
      </c>
      <c r="F28" s="3"/>
      <c r="G28" s="3">
        <v>394</v>
      </c>
      <c r="H28" s="3" t="s">
        <v>27</v>
      </c>
      <c r="I28" s="99">
        <f t="shared" si="13"/>
        <v>11863500000</v>
      </c>
      <c r="J28" s="98">
        <f t="shared" si="8"/>
        <v>15604345000</v>
      </c>
      <c r="K28" s="17">
        <f>$K$4</f>
        <v>1.55</v>
      </c>
      <c r="L28" s="17"/>
      <c r="M28" s="4">
        <f t="shared" si="21"/>
        <v>108500000</v>
      </c>
      <c r="N28" s="84">
        <f t="shared" si="9"/>
        <v>4500000</v>
      </c>
      <c r="O28" s="4">
        <f t="shared" si="14"/>
        <v>5000000</v>
      </c>
      <c r="P28" s="4">
        <f t="shared" si="22"/>
        <v>10090500000</v>
      </c>
      <c r="Q28" s="4">
        <f t="shared" si="23"/>
        <v>1773000000</v>
      </c>
      <c r="R28" s="4">
        <f t="shared" si="24"/>
        <v>1970000000</v>
      </c>
      <c r="S28" s="84">
        <f t="shared" si="10"/>
        <v>600000000</v>
      </c>
      <c r="T28" s="84">
        <f t="shared" si="11"/>
        <v>150000000</v>
      </c>
      <c r="U28" s="4">
        <f t="shared" si="25"/>
        <v>14583500000</v>
      </c>
      <c r="V28" s="27">
        <f t="shared" si="26"/>
        <v>1020845000.0000001</v>
      </c>
      <c r="W28" s="27">
        <f t="shared" si="12"/>
        <v>15604345000</v>
      </c>
      <c r="X28" s="5"/>
      <c r="Y28" s="1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26.25" customHeight="1" x14ac:dyDescent="0.3">
      <c r="A29" s="2">
        <v>16</v>
      </c>
      <c r="B29" s="2" t="s">
        <v>44</v>
      </c>
      <c r="C29" s="2"/>
      <c r="D29" s="2" t="s">
        <v>2</v>
      </c>
      <c r="E29" s="3">
        <v>93</v>
      </c>
      <c r="F29" s="3"/>
      <c r="G29" s="3">
        <v>394</v>
      </c>
      <c r="H29" s="3" t="s">
        <v>27</v>
      </c>
      <c r="I29" s="99">
        <f t="shared" si="13"/>
        <v>11863500000</v>
      </c>
      <c r="J29" s="98">
        <f t="shared" si="8"/>
        <v>15604345000</v>
      </c>
      <c r="K29" s="17">
        <f>$K$4</f>
        <v>1.55</v>
      </c>
      <c r="L29" s="17"/>
      <c r="M29" s="4">
        <f t="shared" si="21"/>
        <v>108500000</v>
      </c>
      <c r="N29" s="84">
        <f t="shared" si="9"/>
        <v>4500000</v>
      </c>
      <c r="O29" s="4">
        <f t="shared" si="14"/>
        <v>5000000</v>
      </c>
      <c r="P29" s="4">
        <f t="shared" si="22"/>
        <v>10090500000</v>
      </c>
      <c r="Q29" s="4">
        <f t="shared" si="23"/>
        <v>1773000000</v>
      </c>
      <c r="R29" s="4">
        <f t="shared" si="24"/>
        <v>1970000000</v>
      </c>
      <c r="S29" s="84">
        <f t="shared" si="10"/>
        <v>600000000</v>
      </c>
      <c r="T29" s="84">
        <f t="shared" si="11"/>
        <v>150000000</v>
      </c>
      <c r="U29" s="4">
        <f t="shared" si="25"/>
        <v>14583500000</v>
      </c>
      <c r="V29" s="27">
        <f t="shared" si="26"/>
        <v>1020845000.0000001</v>
      </c>
      <c r="W29" s="27">
        <f t="shared" si="12"/>
        <v>15604345000</v>
      </c>
      <c r="X29" s="5"/>
      <c r="Y29" s="1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26.25" customHeight="1" x14ac:dyDescent="0.3">
      <c r="A30" s="2">
        <v>17</v>
      </c>
      <c r="B30" s="2" t="s">
        <v>45</v>
      </c>
      <c r="C30" s="2"/>
      <c r="D30" s="2" t="s">
        <v>2</v>
      </c>
      <c r="E30" s="3">
        <v>93</v>
      </c>
      <c r="F30" s="3"/>
      <c r="G30" s="3">
        <v>394</v>
      </c>
      <c r="H30" s="3" t="s">
        <v>27</v>
      </c>
      <c r="I30" s="99">
        <f t="shared" si="13"/>
        <v>11863500000</v>
      </c>
      <c r="J30" s="98">
        <f t="shared" si="8"/>
        <v>15604345000</v>
      </c>
      <c r="K30" s="17">
        <f>$K$4</f>
        <v>1.55</v>
      </c>
      <c r="L30" s="17"/>
      <c r="M30" s="4">
        <f t="shared" si="21"/>
        <v>108500000</v>
      </c>
      <c r="N30" s="84">
        <f t="shared" si="9"/>
        <v>4500000</v>
      </c>
      <c r="O30" s="4">
        <f t="shared" si="14"/>
        <v>5000000</v>
      </c>
      <c r="P30" s="4">
        <f t="shared" si="22"/>
        <v>10090500000</v>
      </c>
      <c r="Q30" s="4">
        <f t="shared" si="23"/>
        <v>1773000000</v>
      </c>
      <c r="R30" s="4">
        <f t="shared" si="24"/>
        <v>1970000000</v>
      </c>
      <c r="S30" s="84">
        <f t="shared" si="10"/>
        <v>600000000</v>
      </c>
      <c r="T30" s="84">
        <f t="shared" si="11"/>
        <v>150000000</v>
      </c>
      <c r="U30" s="4">
        <f t="shared" si="25"/>
        <v>14583500000</v>
      </c>
      <c r="V30" s="27">
        <f t="shared" si="26"/>
        <v>1020845000.0000001</v>
      </c>
      <c r="W30" s="27">
        <f t="shared" si="12"/>
        <v>15604345000</v>
      </c>
      <c r="X30" s="5"/>
      <c r="Y30" s="1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s="39" customFormat="1" ht="26.25" customHeight="1" x14ac:dyDescent="0.3">
      <c r="A31" s="81">
        <v>18</v>
      </c>
      <c r="B31" s="81" t="s">
        <v>46</v>
      </c>
      <c r="C31" s="101"/>
      <c r="D31" s="101" t="s">
        <v>23</v>
      </c>
      <c r="E31" s="82">
        <v>93</v>
      </c>
      <c r="F31" s="104"/>
      <c r="G31" s="82">
        <v>394</v>
      </c>
      <c r="H31" s="82" t="s">
        <v>29</v>
      </c>
      <c r="I31" s="99">
        <f t="shared" si="13"/>
        <v>13050617647.058825</v>
      </c>
      <c r="J31" s="98">
        <f t="shared" si="8"/>
        <v>16874560882.352943</v>
      </c>
      <c r="K31" s="16">
        <f>D7</f>
        <v>1.7323529411764707</v>
      </c>
      <c r="L31" s="16"/>
      <c r="M31" s="84">
        <f t="shared" si="21"/>
        <v>121264705.88235295</v>
      </c>
      <c r="N31" s="84">
        <f t="shared" si="9"/>
        <v>4500000</v>
      </c>
      <c r="O31" s="4">
        <f t="shared" si="14"/>
        <v>5000000</v>
      </c>
      <c r="P31" s="84">
        <f t="shared" si="22"/>
        <v>11277617647.058825</v>
      </c>
      <c r="Q31" s="84">
        <f t="shared" si="23"/>
        <v>1773000000</v>
      </c>
      <c r="R31" s="84">
        <f t="shared" si="24"/>
        <v>1970000000</v>
      </c>
      <c r="S31" s="84">
        <f t="shared" si="10"/>
        <v>600000000</v>
      </c>
      <c r="T31" s="84">
        <f t="shared" si="11"/>
        <v>150000000</v>
      </c>
      <c r="U31" s="84">
        <f t="shared" si="25"/>
        <v>15770617647.058825</v>
      </c>
      <c r="V31" s="38">
        <f t="shared" si="26"/>
        <v>1103943235.2941179</v>
      </c>
      <c r="W31" s="38">
        <f t="shared" si="12"/>
        <v>16874560882.352943</v>
      </c>
      <c r="X31" s="40"/>
      <c r="Y31" s="41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</row>
    <row r="32" spans="1:252" ht="26.25" customHeight="1" x14ac:dyDescent="0.3">
      <c r="A32" s="2"/>
      <c r="B32" s="35" t="s">
        <v>126</v>
      </c>
      <c r="C32" s="35"/>
      <c r="D32" s="109"/>
      <c r="E32" s="35"/>
      <c r="F32" s="35"/>
      <c r="G32" s="36"/>
      <c r="H32" s="3"/>
      <c r="I32" s="99">
        <f t="shared" si="13"/>
        <v>0</v>
      </c>
      <c r="J32" s="98">
        <f t="shared" si="8"/>
        <v>0</v>
      </c>
      <c r="K32" s="17"/>
      <c r="L32" s="17"/>
      <c r="M32" s="4"/>
      <c r="N32" s="84"/>
      <c r="O32" s="4"/>
      <c r="P32" s="4"/>
      <c r="Q32" s="4"/>
      <c r="R32" s="4"/>
      <c r="S32" s="84"/>
      <c r="T32" s="84"/>
      <c r="U32" s="4">
        <f t="shared" si="25"/>
        <v>0</v>
      </c>
      <c r="V32" s="27"/>
      <c r="W32" s="27"/>
      <c r="X32" s="5"/>
      <c r="Y32" s="1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s="39" customFormat="1" ht="26.25" customHeight="1" x14ac:dyDescent="0.3">
      <c r="A33" s="81">
        <v>19</v>
      </c>
      <c r="B33" s="81" t="s">
        <v>47</v>
      </c>
      <c r="C33" s="101"/>
      <c r="D33" s="101" t="s">
        <v>23</v>
      </c>
      <c r="E33" s="82">
        <v>93</v>
      </c>
      <c r="F33" s="104"/>
      <c r="G33" s="82">
        <v>394</v>
      </c>
      <c r="H33" s="82" t="s">
        <v>28</v>
      </c>
      <c r="I33" s="99">
        <f t="shared" si="13"/>
        <v>13050617647.058825</v>
      </c>
      <c r="J33" s="98">
        <f t="shared" si="8"/>
        <v>16874560882.352943</v>
      </c>
      <c r="K33" s="16">
        <f>D7</f>
        <v>1.7323529411764707</v>
      </c>
      <c r="L33" s="16"/>
      <c r="M33" s="84">
        <f t="shared" ref="M33:M38" si="27">K33*$K$10</f>
        <v>121264705.88235295</v>
      </c>
      <c r="N33" s="84">
        <f t="shared" si="9"/>
        <v>4500000</v>
      </c>
      <c r="O33" s="4">
        <f t="shared" si="14"/>
        <v>5000000</v>
      </c>
      <c r="P33" s="84">
        <f t="shared" ref="P33:P38" si="28">E33*M33</f>
        <v>11277617647.058825</v>
      </c>
      <c r="Q33" s="84">
        <f t="shared" ref="Q33:Q38" si="29">G33*N33</f>
        <v>1773000000</v>
      </c>
      <c r="R33" s="84">
        <f t="shared" ref="R33:R38" si="30">G33*O33</f>
        <v>1970000000</v>
      </c>
      <c r="S33" s="84">
        <f t="shared" si="10"/>
        <v>600000000</v>
      </c>
      <c r="T33" s="84">
        <f t="shared" si="11"/>
        <v>150000000</v>
      </c>
      <c r="U33" s="84">
        <f t="shared" si="25"/>
        <v>15770617647.058825</v>
      </c>
      <c r="V33" s="38">
        <f t="shared" ref="V33:V38" si="31">$V$10*U33</f>
        <v>1103943235.2941179</v>
      </c>
      <c r="W33" s="38">
        <f t="shared" si="12"/>
        <v>16874560882.352943</v>
      </c>
      <c r="X33" s="40"/>
      <c r="Y33" s="41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</row>
    <row r="34" spans="1:252" ht="26.25" customHeight="1" x14ac:dyDescent="0.3">
      <c r="A34" s="2">
        <v>20</v>
      </c>
      <c r="B34" s="2" t="s">
        <v>48</v>
      </c>
      <c r="C34" s="2"/>
      <c r="D34" s="2" t="s">
        <v>2</v>
      </c>
      <c r="E34" s="3">
        <v>93</v>
      </c>
      <c r="F34" s="3"/>
      <c r="G34" s="3">
        <v>394</v>
      </c>
      <c r="H34" s="3" t="s">
        <v>27</v>
      </c>
      <c r="I34" s="99">
        <f t="shared" si="13"/>
        <v>11863500000</v>
      </c>
      <c r="J34" s="98">
        <f t="shared" si="8"/>
        <v>15604345000</v>
      </c>
      <c r="K34" s="17">
        <f>$K$4</f>
        <v>1.55</v>
      </c>
      <c r="L34" s="17"/>
      <c r="M34" s="4">
        <f t="shared" si="27"/>
        <v>108500000</v>
      </c>
      <c r="N34" s="84">
        <f t="shared" si="9"/>
        <v>4500000</v>
      </c>
      <c r="O34" s="4">
        <f t="shared" si="14"/>
        <v>5000000</v>
      </c>
      <c r="P34" s="4">
        <f t="shared" si="28"/>
        <v>10090500000</v>
      </c>
      <c r="Q34" s="4">
        <f t="shared" si="29"/>
        <v>1773000000</v>
      </c>
      <c r="R34" s="4">
        <f t="shared" si="30"/>
        <v>1970000000</v>
      </c>
      <c r="S34" s="84">
        <f t="shared" si="10"/>
        <v>600000000</v>
      </c>
      <c r="T34" s="84">
        <f t="shared" si="11"/>
        <v>150000000</v>
      </c>
      <c r="U34" s="4">
        <f t="shared" si="25"/>
        <v>14583500000</v>
      </c>
      <c r="V34" s="27">
        <f t="shared" si="31"/>
        <v>1020845000.0000001</v>
      </c>
      <c r="W34" s="27">
        <f t="shared" si="12"/>
        <v>15604345000</v>
      </c>
      <c r="X34" s="5"/>
      <c r="Y34" s="1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ht="26.25" customHeight="1" x14ac:dyDescent="0.3">
      <c r="A35" s="2">
        <v>21</v>
      </c>
      <c r="B35" s="2" t="s">
        <v>49</v>
      </c>
      <c r="C35" s="2"/>
      <c r="D35" s="2" t="s">
        <v>2</v>
      </c>
      <c r="E35" s="3">
        <v>93</v>
      </c>
      <c r="F35" s="3"/>
      <c r="G35" s="3">
        <v>394</v>
      </c>
      <c r="H35" s="3" t="s">
        <v>27</v>
      </c>
      <c r="I35" s="99">
        <f t="shared" si="13"/>
        <v>11863500000</v>
      </c>
      <c r="J35" s="98">
        <f t="shared" si="8"/>
        <v>15604345000</v>
      </c>
      <c r="K35" s="17">
        <f>$K$4</f>
        <v>1.55</v>
      </c>
      <c r="L35" s="17"/>
      <c r="M35" s="4">
        <f t="shared" si="27"/>
        <v>108500000</v>
      </c>
      <c r="N35" s="84">
        <f t="shared" si="9"/>
        <v>4500000</v>
      </c>
      <c r="O35" s="4">
        <f t="shared" si="14"/>
        <v>5000000</v>
      </c>
      <c r="P35" s="4">
        <f t="shared" si="28"/>
        <v>10090500000</v>
      </c>
      <c r="Q35" s="4">
        <f t="shared" si="29"/>
        <v>1773000000</v>
      </c>
      <c r="R35" s="4">
        <f t="shared" si="30"/>
        <v>1970000000</v>
      </c>
      <c r="S35" s="84">
        <f t="shared" si="10"/>
        <v>600000000</v>
      </c>
      <c r="T35" s="84">
        <f t="shared" si="11"/>
        <v>150000000</v>
      </c>
      <c r="U35" s="4">
        <f t="shared" si="25"/>
        <v>14583500000</v>
      </c>
      <c r="V35" s="27">
        <f t="shared" si="31"/>
        <v>1020845000.0000001</v>
      </c>
      <c r="W35" s="27">
        <f t="shared" si="12"/>
        <v>15604345000</v>
      </c>
      <c r="X35" s="5"/>
      <c r="Y35" s="1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ht="26.25" customHeight="1" x14ac:dyDescent="0.3">
      <c r="A36" s="2">
        <v>22</v>
      </c>
      <c r="B36" s="2" t="s">
        <v>50</v>
      </c>
      <c r="C36" s="2"/>
      <c r="D36" s="2" t="s">
        <v>2</v>
      </c>
      <c r="E36" s="3">
        <v>93</v>
      </c>
      <c r="F36" s="3"/>
      <c r="G36" s="3">
        <v>394</v>
      </c>
      <c r="H36" s="3" t="s">
        <v>27</v>
      </c>
      <c r="I36" s="99">
        <f t="shared" si="13"/>
        <v>11863500000</v>
      </c>
      <c r="J36" s="98">
        <f t="shared" si="8"/>
        <v>15604345000</v>
      </c>
      <c r="K36" s="17">
        <f>$K$4</f>
        <v>1.55</v>
      </c>
      <c r="L36" s="17"/>
      <c r="M36" s="4">
        <f t="shared" si="27"/>
        <v>108500000</v>
      </c>
      <c r="N36" s="84">
        <f t="shared" si="9"/>
        <v>4500000</v>
      </c>
      <c r="O36" s="4">
        <f t="shared" si="14"/>
        <v>5000000</v>
      </c>
      <c r="P36" s="4">
        <f t="shared" si="28"/>
        <v>10090500000</v>
      </c>
      <c r="Q36" s="4">
        <f t="shared" si="29"/>
        <v>1773000000</v>
      </c>
      <c r="R36" s="4">
        <f t="shared" si="30"/>
        <v>1970000000</v>
      </c>
      <c r="S36" s="84">
        <f t="shared" si="10"/>
        <v>600000000</v>
      </c>
      <c r="T36" s="84">
        <f t="shared" si="11"/>
        <v>150000000</v>
      </c>
      <c r="U36" s="4">
        <f t="shared" si="25"/>
        <v>14583500000</v>
      </c>
      <c r="V36" s="27">
        <f t="shared" si="31"/>
        <v>1020845000.0000001</v>
      </c>
      <c r="W36" s="27">
        <f t="shared" si="12"/>
        <v>15604345000</v>
      </c>
      <c r="X36" s="5"/>
      <c r="Y36" s="1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26.25" customHeight="1" x14ac:dyDescent="0.3">
      <c r="A37" s="2">
        <v>23</v>
      </c>
      <c r="B37" s="2" t="s">
        <v>51</v>
      </c>
      <c r="C37" s="2"/>
      <c r="D37" s="2" t="s">
        <v>2</v>
      </c>
      <c r="E37" s="3">
        <v>93</v>
      </c>
      <c r="F37" s="3"/>
      <c r="G37" s="3">
        <v>394</v>
      </c>
      <c r="H37" s="3" t="s">
        <v>27</v>
      </c>
      <c r="I37" s="99">
        <f t="shared" si="13"/>
        <v>11863500000</v>
      </c>
      <c r="J37" s="98">
        <f t="shared" si="8"/>
        <v>15604345000</v>
      </c>
      <c r="K37" s="17">
        <f>$K$4</f>
        <v>1.55</v>
      </c>
      <c r="L37" s="17"/>
      <c r="M37" s="4">
        <f t="shared" si="27"/>
        <v>108500000</v>
      </c>
      <c r="N37" s="84">
        <f t="shared" si="9"/>
        <v>4500000</v>
      </c>
      <c r="O37" s="4">
        <f t="shared" si="14"/>
        <v>5000000</v>
      </c>
      <c r="P37" s="4">
        <f t="shared" si="28"/>
        <v>10090500000</v>
      </c>
      <c r="Q37" s="4">
        <f t="shared" si="29"/>
        <v>1773000000</v>
      </c>
      <c r="R37" s="4">
        <f t="shared" si="30"/>
        <v>1970000000</v>
      </c>
      <c r="S37" s="84">
        <f t="shared" si="10"/>
        <v>600000000</v>
      </c>
      <c r="T37" s="84">
        <f t="shared" si="11"/>
        <v>150000000</v>
      </c>
      <c r="U37" s="4">
        <f t="shared" si="25"/>
        <v>14583500000</v>
      </c>
      <c r="V37" s="27">
        <f t="shared" si="31"/>
        <v>1020845000.0000001</v>
      </c>
      <c r="W37" s="27">
        <f t="shared" si="12"/>
        <v>15604345000</v>
      </c>
      <c r="X37" s="5"/>
      <c r="Y37" s="1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s="64" customFormat="1" ht="26.25" customHeight="1" x14ac:dyDescent="0.3">
      <c r="A38" s="61">
        <v>24</v>
      </c>
      <c r="B38" s="61" t="s">
        <v>52</v>
      </c>
      <c r="C38" s="61"/>
      <c r="D38" s="61" t="s">
        <v>24</v>
      </c>
      <c r="E38" s="62">
        <v>80.5</v>
      </c>
      <c r="F38" s="62"/>
      <c r="G38" s="62">
        <v>369</v>
      </c>
      <c r="H38" s="62" t="s">
        <v>29</v>
      </c>
      <c r="I38" s="99">
        <f t="shared" si="13"/>
        <v>13477426470.588238</v>
      </c>
      <c r="J38" s="98">
        <f t="shared" si="8"/>
        <v>17197496323.529415</v>
      </c>
      <c r="K38" s="21">
        <f>D6</f>
        <v>2.0970588235294119</v>
      </c>
      <c r="L38" s="21"/>
      <c r="M38" s="22">
        <f t="shared" si="27"/>
        <v>146794117.64705884</v>
      </c>
      <c r="N38" s="22">
        <f t="shared" si="9"/>
        <v>4500000</v>
      </c>
      <c r="O38" s="70">
        <f t="shared" si="14"/>
        <v>5000000</v>
      </c>
      <c r="P38" s="22">
        <f t="shared" si="28"/>
        <v>11816926470.588238</v>
      </c>
      <c r="Q38" s="22">
        <f t="shared" si="29"/>
        <v>1660500000</v>
      </c>
      <c r="R38" s="22">
        <f t="shared" si="30"/>
        <v>1845000000</v>
      </c>
      <c r="S38" s="22">
        <f t="shared" si="10"/>
        <v>600000000</v>
      </c>
      <c r="T38" s="22">
        <f t="shared" si="11"/>
        <v>150000000</v>
      </c>
      <c r="U38" s="22">
        <f t="shared" si="25"/>
        <v>16072426470.588238</v>
      </c>
      <c r="V38" s="63">
        <f t="shared" si="31"/>
        <v>1125069852.9411767</v>
      </c>
      <c r="W38" s="63">
        <f t="shared" si="12"/>
        <v>17197496323.529415</v>
      </c>
      <c r="X38" s="71"/>
      <c r="Y38" s="72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</row>
    <row r="39" spans="1:252" s="39" customFormat="1" ht="26.25" customHeight="1" x14ac:dyDescent="0.3">
      <c r="A39" s="2"/>
      <c r="B39" s="35" t="s">
        <v>128</v>
      </c>
      <c r="C39" s="35"/>
      <c r="D39" s="109"/>
      <c r="E39" s="35"/>
      <c r="F39" s="35"/>
      <c r="G39" s="36"/>
      <c r="H39" s="82"/>
      <c r="I39" s="99">
        <f t="shared" si="13"/>
        <v>0</v>
      </c>
      <c r="J39" s="98">
        <f t="shared" si="8"/>
        <v>0</v>
      </c>
      <c r="K39" s="17"/>
      <c r="L39" s="17"/>
      <c r="M39" s="4"/>
      <c r="N39" s="84"/>
      <c r="O39" s="4"/>
      <c r="P39" s="4"/>
      <c r="Q39" s="4"/>
      <c r="R39" s="4"/>
      <c r="S39" s="84"/>
      <c r="T39" s="84"/>
      <c r="U39" s="4"/>
      <c r="V39" s="27"/>
      <c r="W39" s="27"/>
      <c r="X39" s="40"/>
      <c r="Y39" s="41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</row>
    <row r="40" spans="1:252" s="59" customFormat="1" ht="26.25" customHeight="1" x14ac:dyDescent="0.25">
      <c r="A40" s="53">
        <v>25</v>
      </c>
      <c r="B40" s="53" t="s">
        <v>53</v>
      </c>
      <c r="C40" s="53"/>
      <c r="D40" s="53" t="s">
        <v>19</v>
      </c>
      <c r="E40" s="54">
        <v>89.5</v>
      </c>
      <c r="F40" s="54"/>
      <c r="G40" s="54">
        <v>390</v>
      </c>
      <c r="H40" s="54" t="s">
        <v>30</v>
      </c>
      <c r="I40" s="99">
        <f t="shared" si="13"/>
        <v>16164500000</v>
      </c>
      <c r="J40" s="98">
        <f t="shared" si="8"/>
        <v>20185015000</v>
      </c>
      <c r="K40" s="87">
        <f>I5</f>
        <v>2.2999999999999998</v>
      </c>
      <c r="L40" s="87"/>
      <c r="M40" s="57">
        <f t="shared" ref="M40:M45" si="32">K40*$K$10</f>
        <v>161000000</v>
      </c>
      <c r="N40" s="57">
        <f t="shared" si="9"/>
        <v>4500000</v>
      </c>
      <c r="O40" s="67">
        <f t="shared" si="14"/>
        <v>5000000</v>
      </c>
      <c r="P40" s="57">
        <f t="shared" ref="P40:P45" si="33">E40*M40</f>
        <v>14409500000</v>
      </c>
      <c r="Q40" s="57">
        <f t="shared" ref="Q40:Q45" si="34">G40*N40</f>
        <v>1755000000</v>
      </c>
      <c r="R40" s="57">
        <f t="shared" ref="R40:R45" si="35">G40*O40</f>
        <v>1950000000</v>
      </c>
      <c r="S40" s="57">
        <f t="shared" si="10"/>
        <v>600000000</v>
      </c>
      <c r="T40" s="57">
        <f t="shared" si="11"/>
        <v>150000000</v>
      </c>
      <c r="U40" s="57">
        <f t="shared" ref="U40:U52" si="36">SUM(P40:T40)</f>
        <v>18864500000</v>
      </c>
      <c r="V40" s="58">
        <f t="shared" ref="V40:V45" si="37">$V$10*U40</f>
        <v>1320515000.0000002</v>
      </c>
      <c r="W40" s="58">
        <f t="shared" si="12"/>
        <v>20185015000</v>
      </c>
      <c r="Y40" s="60"/>
    </row>
    <row r="41" spans="1:252" ht="26.25" customHeight="1" x14ac:dyDescent="0.2">
      <c r="A41" s="2">
        <v>26</v>
      </c>
      <c r="B41" s="2" t="s">
        <v>54</v>
      </c>
      <c r="C41" s="2"/>
      <c r="D41" s="2" t="s">
        <v>4</v>
      </c>
      <c r="E41" s="3">
        <v>102</v>
      </c>
      <c r="F41" s="3"/>
      <c r="G41" s="3">
        <v>394</v>
      </c>
      <c r="H41" s="3" t="s">
        <v>32</v>
      </c>
      <c r="I41" s="99">
        <f t="shared" si="13"/>
        <v>8913000000</v>
      </c>
      <c r="J41" s="98">
        <f t="shared" si="8"/>
        <v>12447310000</v>
      </c>
      <c r="K41" s="17">
        <f>$K$2</f>
        <v>1</v>
      </c>
      <c r="L41" s="17"/>
      <c r="M41" s="4">
        <f t="shared" si="32"/>
        <v>70000000</v>
      </c>
      <c r="N41" s="84">
        <f t="shared" si="9"/>
        <v>4500000</v>
      </c>
      <c r="O41" s="4">
        <f t="shared" si="14"/>
        <v>5000000</v>
      </c>
      <c r="P41" s="4">
        <f t="shared" si="33"/>
        <v>7140000000</v>
      </c>
      <c r="Q41" s="4">
        <f t="shared" si="34"/>
        <v>1773000000</v>
      </c>
      <c r="R41" s="4">
        <f t="shared" si="35"/>
        <v>1970000000</v>
      </c>
      <c r="S41" s="84">
        <f t="shared" si="10"/>
        <v>600000000</v>
      </c>
      <c r="T41" s="84">
        <f t="shared" si="11"/>
        <v>150000000</v>
      </c>
      <c r="U41" s="4">
        <f t="shared" si="36"/>
        <v>11633000000</v>
      </c>
      <c r="V41" s="27">
        <f t="shared" si="37"/>
        <v>814310000.00000012</v>
      </c>
      <c r="W41" s="27">
        <f t="shared" si="12"/>
        <v>12447310000</v>
      </c>
    </row>
    <row r="42" spans="1:252" ht="26.25" customHeight="1" x14ac:dyDescent="0.2">
      <c r="A42" s="2">
        <v>27</v>
      </c>
      <c r="B42" s="2" t="s">
        <v>55</v>
      </c>
      <c r="C42" s="2"/>
      <c r="D42" s="2" t="s">
        <v>4</v>
      </c>
      <c r="E42" s="3">
        <v>102</v>
      </c>
      <c r="F42" s="3"/>
      <c r="G42" s="3">
        <v>394</v>
      </c>
      <c r="H42" s="3" t="s">
        <v>32</v>
      </c>
      <c r="I42" s="99">
        <f t="shared" si="13"/>
        <v>8913000000</v>
      </c>
      <c r="J42" s="98">
        <f t="shared" si="8"/>
        <v>12447310000</v>
      </c>
      <c r="K42" s="17">
        <f>$K$2</f>
        <v>1</v>
      </c>
      <c r="L42" s="17"/>
      <c r="M42" s="4">
        <f t="shared" si="32"/>
        <v>70000000</v>
      </c>
      <c r="N42" s="84">
        <f t="shared" si="9"/>
        <v>4500000</v>
      </c>
      <c r="O42" s="4">
        <f t="shared" si="14"/>
        <v>5000000</v>
      </c>
      <c r="P42" s="4">
        <f t="shared" si="33"/>
        <v>7140000000</v>
      </c>
      <c r="Q42" s="4">
        <f t="shared" si="34"/>
        <v>1773000000</v>
      </c>
      <c r="R42" s="4">
        <f t="shared" si="35"/>
        <v>1970000000</v>
      </c>
      <c r="S42" s="84">
        <f t="shared" si="10"/>
        <v>600000000</v>
      </c>
      <c r="T42" s="84">
        <f t="shared" si="11"/>
        <v>150000000</v>
      </c>
      <c r="U42" s="4">
        <f t="shared" si="36"/>
        <v>11633000000</v>
      </c>
      <c r="V42" s="27">
        <f t="shared" si="37"/>
        <v>814310000.00000012</v>
      </c>
      <c r="W42" s="27">
        <f t="shared" si="12"/>
        <v>12447310000</v>
      </c>
    </row>
    <row r="43" spans="1:252" ht="26.25" customHeight="1" x14ac:dyDescent="0.2">
      <c r="A43" s="2">
        <v>28</v>
      </c>
      <c r="B43" s="2" t="s">
        <v>56</v>
      </c>
      <c r="C43" s="2"/>
      <c r="D43" s="2" t="s">
        <v>4</v>
      </c>
      <c r="E43" s="3">
        <v>102</v>
      </c>
      <c r="F43" s="3"/>
      <c r="G43" s="3">
        <v>394</v>
      </c>
      <c r="H43" s="3" t="s">
        <v>32</v>
      </c>
      <c r="I43" s="99">
        <f t="shared" si="13"/>
        <v>8913000000</v>
      </c>
      <c r="J43" s="98">
        <f t="shared" si="8"/>
        <v>12447310000</v>
      </c>
      <c r="K43" s="17">
        <f>$K$2</f>
        <v>1</v>
      </c>
      <c r="L43" s="17"/>
      <c r="M43" s="4">
        <f t="shared" si="32"/>
        <v>70000000</v>
      </c>
      <c r="N43" s="84">
        <f t="shared" si="9"/>
        <v>4500000</v>
      </c>
      <c r="O43" s="4">
        <f t="shared" si="14"/>
        <v>5000000</v>
      </c>
      <c r="P43" s="4">
        <f t="shared" si="33"/>
        <v>7140000000</v>
      </c>
      <c r="Q43" s="4">
        <f t="shared" si="34"/>
        <v>1773000000</v>
      </c>
      <c r="R43" s="4">
        <f t="shared" si="35"/>
        <v>1970000000</v>
      </c>
      <c r="S43" s="84">
        <f t="shared" si="10"/>
        <v>600000000</v>
      </c>
      <c r="T43" s="84">
        <f t="shared" si="11"/>
        <v>150000000</v>
      </c>
      <c r="U43" s="4">
        <f t="shared" si="36"/>
        <v>11633000000</v>
      </c>
      <c r="V43" s="27">
        <f t="shared" si="37"/>
        <v>814310000.00000012</v>
      </c>
      <c r="W43" s="27">
        <f t="shared" si="12"/>
        <v>12447310000</v>
      </c>
    </row>
    <row r="44" spans="1:252" ht="26.25" customHeight="1" x14ac:dyDescent="0.2">
      <c r="A44" s="2">
        <v>29</v>
      </c>
      <c r="B44" s="2" t="s">
        <v>57</v>
      </c>
      <c r="C44" s="2"/>
      <c r="D44" s="2" t="s">
        <v>4</v>
      </c>
      <c r="E44" s="3">
        <v>102</v>
      </c>
      <c r="F44" s="3"/>
      <c r="G44" s="3">
        <v>394</v>
      </c>
      <c r="H44" s="3" t="s">
        <v>32</v>
      </c>
      <c r="I44" s="99">
        <f t="shared" si="13"/>
        <v>8913000000</v>
      </c>
      <c r="J44" s="98">
        <f t="shared" si="8"/>
        <v>12447310000</v>
      </c>
      <c r="K44" s="17">
        <f>$K$2</f>
        <v>1</v>
      </c>
      <c r="L44" s="17"/>
      <c r="M44" s="4">
        <f t="shared" si="32"/>
        <v>70000000</v>
      </c>
      <c r="N44" s="84">
        <f t="shared" si="9"/>
        <v>4500000</v>
      </c>
      <c r="O44" s="4">
        <f t="shared" si="14"/>
        <v>5000000</v>
      </c>
      <c r="P44" s="4">
        <f t="shared" si="33"/>
        <v>7140000000</v>
      </c>
      <c r="Q44" s="4">
        <f t="shared" si="34"/>
        <v>1773000000</v>
      </c>
      <c r="R44" s="4">
        <f t="shared" si="35"/>
        <v>1970000000</v>
      </c>
      <c r="S44" s="84">
        <f t="shared" si="10"/>
        <v>600000000</v>
      </c>
      <c r="T44" s="84">
        <f t="shared" si="11"/>
        <v>150000000</v>
      </c>
      <c r="U44" s="4">
        <f t="shared" si="36"/>
        <v>11633000000</v>
      </c>
      <c r="V44" s="27">
        <f t="shared" si="37"/>
        <v>814310000.00000012</v>
      </c>
      <c r="W44" s="27">
        <f t="shared" si="12"/>
        <v>12447310000</v>
      </c>
    </row>
    <row r="45" spans="1:252" s="39" customFormat="1" ht="26.25" customHeight="1" x14ac:dyDescent="0.25">
      <c r="A45" s="81">
        <v>30</v>
      </c>
      <c r="B45" s="81" t="s">
        <v>58</v>
      </c>
      <c r="C45" s="101"/>
      <c r="D45" s="101" t="s">
        <v>20</v>
      </c>
      <c r="E45" s="82">
        <v>102</v>
      </c>
      <c r="F45" s="104"/>
      <c r="G45" s="82">
        <v>394</v>
      </c>
      <c r="H45" s="82" t="s">
        <v>31</v>
      </c>
      <c r="I45" s="99">
        <f t="shared" si="13"/>
        <v>10341000000</v>
      </c>
      <c r="J45" s="98">
        <f t="shared" si="8"/>
        <v>13975270000</v>
      </c>
      <c r="K45" s="16">
        <f>I7</f>
        <v>1.2</v>
      </c>
      <c r="L45" s="16"/>
      <c r="M45" s="84">
        <f t="shared" si="32"/>
        <v>84000000</v>
      </c>
      <c r="N45" s="84">
        <f t="shared" si="9"/>
        <v>4500000</v>
      </c>
      <c r="O45" s="4">
        <f t="shared" si="14"/>
        <v>5000000</v>
      </c>
      <c r="P45" s="84">
        <f t="shared" si="33"/>
        <v>8568000000</v>
      </c>
      <c r="Q45" s="84">
        <f t="shared" si="34"/>
        <v>1773000000</v>
      </c>
      <c r="R45" s="84">
        <f t="shared" si="35"/>
        <v>1970000000</v>
      </c>
      <c r="S45" s="84">
        <f t="shared" si="10"/>
        <v>600000000</v>
      </c>
      <c r="T45" s="84">
        <f t="shared" si="11"/>
        <v>150000000</v>
      </c>
      <c r="U45" s="84">
        <f t="shared" si="36"/>
        <v>13061000000</v>
      </c>
      <c r="V45" s="38">
        <f t="shared" si="37"/>
        <v>914270000.00000012</v>
      </c>
      <c r="W45" s="38">
        <f t="shared" si="12"/>
        <v>13975270000</v>
      </c>
      <c r="Y45" s="33"/>
    </row>
    <row r="46" spans="1:252" ht="26.25" customHeight="1" x14ac:dyDescent="0.2">
      <c r="A46" s="2"/>
      <c r="B46" s="35" t="s">
        <v>127</v>
      </c>
      <c r="C46" s="35"/>
      <c r="D46" s="109"/>
      <c r="E46" s="35"/>
      <c r="F46" s="35"/>
      <c r="G46" s="36"/>
      <c r="H46" s="3"/>
      <c r="I46" s="99">
        <f t="shared" si="13"/>
        <v>0</v>
      </c>
      <c r="J46" s="98">
        <f t="shared" si="8"/>
        <v>0</v>
      </c>
      <c r="K46" s="17"/>
      <c r="L46" s="17"/>
      <c r="M46" s="4"/>
      <c r="N46" s="84"/>
      <c r="O46" s="4"/>
      <c r="P46" s="4"/>
      <c r="Q46" s="4"/>
      <c r="R46" s="4"/>
      <c r="S46" s="84"/>
      <c r="T46" s="84"/>
      <c r="U46" s="4">
        <f t="shared" si="36"/>
        <v>0</v>
      </c>
      <c r="V46" s="27"/>
      <c r="W46" s="27"/>
    </row>
    <row r="47" spans="1:252" s="59" customFormat="1" ht="26.25" customHeight="1" x14ac:dyDescent="0.25">
      <c r="A47" s="53">
        <v>31</v>
      </c>
      <c r="B47" s="53" t="s">
        <v>59</v>
      </c>
      <c r="C47" s="53"/>
      <c r="D47" s="53" t="s">
        <v>21</v>
      </c>
      <c r="E47" s="54">
        <v>89.5</v>
      </c>
      <c r="F47" s="54"/>
      <c r="G47" s="54">
        <v>390</v>
      </c>
      <c r="H47" s="54" t="s">
        <v>28</v>
      </c>
      <c r="I47" s="99">
        <f t="shared" si="13"/>
        <v>16164500000</v>
      </c>
      <c r="J47" s="98">
        <f t="shared" si="8"/>
        <v>20185015000</v>
      </c>
      <c r="K47" s="88">
        <v>2.2999999999999998</v>
      </c>
      <c r="L47" s="88"/>
      <c r="M47" s="57">
        <f t="shared" ref="M47:M52" si="38">K47*$K$10</f>
        <v>161000000</v>
      </c>
      <c r="N47" s="57">
        <f t="shared" si="9"/>
        <v>4500000</v>
      </c>
      <c r="O47" s="67">
        <f t="shared" si="14"/>
        <v>5000000</v>
      </c>
      <c r="P47" s="57">
        <f t="shared" ref="P47:P52" si="39">E47*M47</f>
        <v>14409500000</v>
      </c>
      <c r="Q47" s="57">
        <f t="shared" ref="Q47:Q52" si="40">G47*N47</f>
        <v>1755000000</v>
      </c>
      <c r="R47" s="57">
        <f t="shared" ref="R47:R52" si="41">G47*O47</f>
        <v>1950000000</v>
      </c>
      <c r="S47" s="57">
        <f t="shared" si="10"/>
        <v>600000000</v>
      </c>
      <c r="T47" s="57">
        <f t="shared" si="11"/>
        <v>150000000</v>
      </c>
      <c r="U47" s="57">
        <f t="shared" si="36"/>
        <v>18864500000</v>
      </c>
      <c r="V47" s="58">
        <f t="shared" ref="V47:V52" si="42">$V$10*U47</f>
        <v>1320515000.0000002</v>
      </c>
      <c r="W47" s="58">
        <f t="shared" si="12"/>
        <v>20185015000</v>
      </c>
      <c r="Y47" s="60"/>
    </row>
    <row r="48" spans="1:252" ht="26.25" customHeight="1" x14ac:dyDescent="0.2">
      <c r="A48" s="2">
        <v>32</v>
      </c>
      <c r="B48" s="2" t="s">
        <v>60</v>
      </c>
      <c r="C48" s="2"/>
      <c r="D48" s="2" t="s">
        <v>8</v>
      </c>
      <c r="E48" s="3">
        <v>102</v>
      </c>
      <c r="F48" s="3"/>
      <c r="G48" s="3">
        <v>394</v>
      </c>
      <c r="H48" s="3" t="s">
        <v>27</v>
      </c>
      <c r="I48" s="99">
        <f t="shared" si="13"/>
        <v>9912600000</v>
      </c>
      <c r="J48" s="98">
        <f t="shared" si="8"/>
        <v>13516882000</v>
      </c>
      <c r="K48" s="42">
        <f>$K$3</f>
        <v>1.1399999999999999</v>
      </c>
      <c r="L48" s="42"/>
      <c r="M48" s="4">
        <f t="shared" si="38"/>
        <v>79800000</v>
      </c>
      <c r="N48" s="84">
        <f t="shared" si="9"/>
        <v>4500000</v>
      </c>
      <c r="O48" s="4">
        <f t="shared" si="14"/>
        <v>5000000</v>
      </c>
      <c r="P48" s="4">
        <f t="shared" si="39"/>
        <v>8139600000</v>
      </c>
      <c r="Q48" s="4">
        <f t="shared" si="40"/>
        <v>1773000000</v>
      </c>
      <c r="R48" s="4">
        <f t="shared" si="41"/>
        <v>1970000000</v>
      </c>
      <c r="S48" s="84">
        <f t="shared" si="10"/>
        <v>600000000</v>
      </c>
      <c r="T48" s="84">
        <f t="shared" si="11"/>
        <v>150000000</v>
      </c>
      <c r="U48" s="4">
        <f t="shared" si="36"/>
        <v>12632600000</v>
      </c>
      <c r="V48" s="27">
        <f t="shared" si="42"/>
        <v>884282000.00000012</v>
      </c>
      <c r="W48" s="27">
        <f t="shared" si="12"/>
        <v>13516882000</v>
      </c>
    </row>
    <row r="49" spans="1:25" ht="26.25" customHeight="1" x14ac:dyDescent="0.2">
      <c r="A49" s="2">
        <v>33</v>
      </c>
      <c r="B49" s="2" t="s">
        <v>61</v>
      </c>
      <c r="C49" s="2"/>
      <c r="D49" s="2" t="s">
        <v>8</v>
      </c>
      <c r="E49" s="3">
        <v>102</v>
      </c>
      <c r="F49" s="3"/>
      <c r="G49" s="3">
        <v>394</v>
      </c>
      <c r="H49" s="3" t="s">
        <v>27</v>
      </c>
      <c r="I49" s="99">
        <f t="shared" si="13"/>
        <v>9912600000</v>
      </c>
      <c r="J49" s="98">
        <f t="shared" si="8"/>
        <v>13516882000</v>
      </c>
      <c r="K49" s="42">
        <f>$K$3</f>
        <v>1.1399999999999999</v>
      </c>
      <c r="L49" s="42"/>
      <c r="M49" s="4">
        <f t="shared" si="38"/>
        <v>79800000</v>
      </c>
      <c r="N49" s="84">
        <f t="shared" si="9"/>
        <v>4500000</v>
      </c>
      <c r="O49" s="4">
        <f t="shared" si="14"/>
        <v>5000000</v>
      </c>
      <c r="P49" s="4">
        <f t="shared" si="39"/>
        <v>8139600000</v>
      </c>
      <c r="Q49" s="4">
        <f t="shared" si="40"/>
        <v>1773000000</v>
      </c>
      <c r="R49" s="4">
        <f t="shared" si="41"/>
        <v>1970000000</v>
      </c>
      <c r="S49" s="84">
        <f t="shared" si="10"/>
        <v>600000000</v>
      </c>
      <c r="T49" s="84">
        <f t="shared" si="11"/>
        <v>150000000</v>
      </c>
      <c r="U49" s="4">
        <f t="shared" si="36"/>
        <v>12632600000</v>
      </c>
      <c r="V49" s="27">
        <f t="shared" si="42"/>
        <v>884282000.00000012</v>
      </c>
      <c r="W49" s="27">
        <f t="shared" si="12"/>
        <v>13516882000</v>
      </c>
    </row>
    <row r="50" spans="1:25" ht="26.25" customHeight="1" x14ac:dyDescent="0.2">
      <c r="A50" s="2">
        <v>34</v>
      </c>
      <c r="B50" s="2" t="s">
        <v>62</v>
      </c>
      <c r="C50" s="2"/>
      <c r="D50" s="2" t="s">
        <v>8</v>
      </c>
      <c r="E50" s="3">
        <v>102</v>
      </c>
      <c r="F50" s="3"/>
      <c r="G50" s="3">
        <v>394</v>
      </c>
      <c r="H50" s="3" t="s">
        <v>27</v>
      </c>
      <c r="I50" s="99">
        <f t="shared" si="13"/>
        <v>9912600000</v>
      </c>
      <c r="J50" s="98">
        <f t="shared" si="8"/>
        <v>13516882000</v>
      </c>
      <c r="K50" s="42">
        <f>$K$3</f>
        <v>1.1399999999999999</v>
      </c>
      <c r="L50" s="42"/>
      <c r="M50" s="4">
        <f t="shared" si="38"/>
        <v>79800000</v>
      </c>
      <c r="N50" s="84">
        <f t="shared" si="9"/>
        <v>4500000</v>
      </c>
      <c r="O50" s="4">
        <f t="shared" si="14"/>
        <v>5000000</v>
      </c>
      <c r="P50" s="4">
        <f t="shared" si="39"/>
        <v>8139600000</v>
      </c>
      <c r="Q50" s="4">
        <f t="shared" si="40"/>
        <v>1773000000</v>
      </c>
      <c r="R50" s="4">
        <f t="shared" si="41"/>
        <v>1970000000</v>
      </c>
      <c r="S50" s="84">
        <f t="shared" si="10"/>
        <v>600000000</v>
      </c>
      <c r="T50" s="84">
        <f t="shared" si="11"/>
        <v>150000000</v>
      </c>
      <c r="U50" s="4">
        <f t="shared" si="36"/>
        <v>12632600000</v>
      </c>
      <c r="V50" s="27">
        <f t="shared" si="42"/>
        <v>884282000.00000012</v>
      </c>
      <c r="W50" s="27">
        <f t="shared" si="12"/>
        <v>13516882000</v>
      </c>
    </row>
    <row r="51" spans="1:25" ht="26.25" customHeight="1" x14ac:dyDescent="0.2">
      <c r="A51" s="2">
        <v>35</v>
      </c>
      <c r="B51" s="2" t="s">
        <v>64</v>
      </c>
      <c r="C51" s="2"/>
      <c r="D51" s="2" t="s">
        <v>8</v>
      </c>
      <c r="E51" s="3">
        <v>102</v>
      </c>
      <c r="F51" s="3"/>
      <c r="G51" s="3">
        <v>394</v>
      </c>
      <c r="H51" s="3" t="s">
        <v>27</v>
      </c>
      <c r="I51" s="99">
        <f t="shared" si="13"/>
        <v>9912600000</v>
      </c>
      <c r="J51" s="98">
        <f t="shared" si="8"/>
        <v>13516882000</v>
      </c>
      <c r="K51" s="42">
        <f>$K$3</f>
        <v>1.1399999999999999</v>
      </c>
      <c r="L51" s="42"/>
      <c r="M51" s="4">
        <f t="shared" si="38"/>
        <v>79800000</v>
      </c>
      <c r="N51" s="84">
        <f t="shared" si="9"/>
        <v>4500000</v>
      </c>
      <c r="O51" s="4">
        <f t="shared" si="14"/>
        <v>5000000</v>
      </c>
      <c r="P51" s="4">
        <f t="shared" si="39"/>
        <v>8139600000</v>
      </c>
      <c r="Q51" s="4">
        <f t="shared" si="40"/>
        <v>1773000000</v>
      </c>
      <c r="R51" s="4">
        <f t="shared" si="41"/>
        <v>1970000000</v>
      </c>
      <c r="S51" s="84">
        <f t="shared" si="10"/>
        <v>600000000</v>
      </c>
      <c r="T51" s="84">
        <f t="shared" si="11"/>
        <v>150000000</v>
      </c>
      <c r="U51" s="4">
        <f t="shared" si="36"/>
        <v>12632600000</v>
      </c>
      <c r="V51" s="27">
        <f t="shared" si="42"/>
        <v>884282000.00000012</v>
      </c>
      <c r="W51" s="27">
        <f t="shared" si="12"/>
        <v>13516882000</v>
      </c>
    </row>
    <row r="52" spans="1:25" s="39" customFormat="1" ht="26.25" customHeight="1" x14ac:dyDescent="0.25">
      <c r="A52" s="81">
        <v>36</v>
      </c>
      <c r="B52" s="81" t="s">
        <v>63</v>
      </c>
      <c r="C52" s="101"/>
      <c r="D52" s="101" t="s">
        <v>22</v>
      </c>
      <c r="E52" s="82">
        <v>102</v>
      </c>
      <c r="F52" s="104"/>
      <c r="G52" s="82">
        <v>394</v>
      </c>
      <c r="H52" s="82" t="s">
        <v>29</v>
      </c>
      <c r="I52" s="99">
        <f t="shared" si="13"/>
        <v>9912600000</v>
      </c>
      <c r="J52" s="98">
        <f t="shared" si="8"/>
        <v>13516882000</v>
      </c>
      <c r="K52" s="18">
        <f>G7</f>
        <v>1.1399999999999999</v>
      </c>
      <c r="L52" s="18"/>
      <c r="M52" s="84">
        <f t="shared" si="38"/>
        <v>79800000</v>
      </c>
      <c r="N52" s="84">
        <f t="shared" si="9"/>
        <v>4500000</v>
      </c>
      <c r="O52" s="4">
        <f t="shared" si="14"/>
        <v>5000000</v>
      </c>
      <c r="P52" s="84">
        <f t="shared" si="39"/>
        <v>8139600000</v>
      </c>
      <c r="Q52" s="84">
        <f t="shared" si="40"/>
        <v>1773000000</v>
      </c>
      <c r="R52" s="84">
        <f t="shared" si="41"/>
        <v>1970000000</v>
      </c>
      <c r="S52" s="84">
        <f t="shared" si="10"/>
        <v>600000000</v>
      </c>
      <c r="T52" s="84">
        <f t="shared" si="11"/>
        <v>150000000</v>
      </c>
      <c r="U52" s="84">
        <f t="shared" si="36"/>
        <v>12632600000</v>
      </c>
      <c r="V52" s="38">
        <f t="shared" si="42"/>
        <v>884282000.00000012</v>
      </c>
      <c r="W52" s="38">
        <f t="shared" si="12"/>
        <v>13516882000</v>
      </c>
      <c r="Y52" s="33"/>
    </row>
    <row r="53" spans="1:25" ht="26.25" customHeight="1" x14ac:dyDescent="0.2">
      <c r="A53" s="2"/>
      <c r="B53" s="35" t="s">
        <v>127</v>
      </c>
      <c r="C53" s="35"/>
      <c r="D53" s="109"/>
      <c r="E53" s="35"/>
      <c r="F53" s="35"/>
      <c r="G53" s="36"/>
      <c r="H53" s="43"/>
      <c r="I53" s="99">
        <f t="shared" si="13"/>
        <v>0</v>
      </c>
      <c r="J53" s="98">
        <f t="shared" si="8"/>
        <v>0</v>
      </c>
      <c r="K53" s="42"/>
      <c r="L53" s="42"/>
      <c r="M53" s="4"/>
      <c r="N53" s="84"/>
      <c r="O53" s="4"/>
      <c r="P53" s="4"/>
      <c r="Q53" s="4"/>
      <c r="R53" s="4"/>
      <c r="S53" s="84"/>
      <c r="T53" s="84"/>
      <c r="U53" s="4"/>
      <c r="V53" s="27"/>
      <c r="W53" s="27"/>
    </row>
    <row r="54" spans="1:25" s="59" customFormat="1" ht="26.25" customHeight="1" x14ac:dyDescent="0.25">
      <c r="A54" s="53">
        <v>37</v>
      </c>
      <c r="B54" s="53" t="s">
        <v>65</v>
      </c>
      <c r="C54" s="53"/>
      <c r="D54" s="73" t="s">
        <v>21</v>
      </c>
      <c r="E54" s="74">
        <v>89.5</v>
      </c>
      <c r="F54" s="74"/>
      <c r="G54" s="54">
        <v>390</v>
      </c>
      <c r="H54" s="54" t="s">
        <v>30</v>
      </c>
      <c r="I54" s="99">
        <f t="shared" si="13"/>
        <v>15444024999.999998</v>
      </c>
      <c r="J54" s="98">
        <f t="shared" si="8"/>
        <v>19414106750</v>
      </c>
      <c r="K54" s="88">
        <f>G5</f>
        <v>2.1849999999999996</v>
      </c>
      <c r="L54" s="88"/>
      <c r="M54" s="57">
        <f t="shared" ref="M54:M59" si="43">K54*$K$10</f>
        <v>152949999.99999997</v>
      </c>
      <c r="N54" s="57">
        <f t="shared" si="9"/>
        <v>4500000</v>
      </c>
      <c r="O54" s="67">
        <f t="shared" si="14"/>
        <v>5000000</v>
      </c>
      <c r="P54" s="57">
        <f t="shared" ref="P54:P59" si="44">E54*M54</f>
        <v>13689024999.999998</v>
      </c>
      <c r="Q54" s="57">
        <f t="shared" ref="Q54:Q59" si="45">G54*N54</f>
        <v>1755000000</v>
      </c>
      <c r="R54" s="57">
        <f t="shared" ref="R54:R59" si="46">G54*O54</f>
        <v>1950000000</v>
      </c>
      <c r="S54" s="57">
        <f t="shared" si="10"/>
        <v>600000000</v>
      </c>
      <c r="T54" s="57">
        <f t="shared" si="11"/>
        <v>150000000</v>
      </c>
      <c r="U54" s="57">
        <f t="shared" ref="U54:U59" si="47">SUM(P54:T54)</f>
        <v>18144025000</v>
      </c>
      <c r="V54" s="58">
        <f t="shared" ref="V54:V59" si="48">$V$10*U54</f>
        <v>1270081750.0000002</v>
      </c>
      <c r="W54" s="58">
        <f t="shared" si="12"/>
        <v>19414106750</v>
      </c>
      <c r="Y54" s="60"/>
    </row>
    <row r="55" spans="1:25" ht="26.25" customHeight="1" x14ac:dyDescent="0.2">
      <c r="A55" s="2">
        <v>38</v>
      </c>
      <c r="B55" s="2" t="s">
        <v>66</v>
      </c>
      <c r="C55" s="2"/>
      <c r="D55" s="2" t="s">
        <v>8</v>
      </c>
      <c r="E55" s="3">
        <v>102</v>
      </c>
      <c r="F55" s="3"/>
      <c r="G55" s="3">
        <v>394</v>
      </c>
      <c r="H55" s="3" t="s">
        <v>32</v>
      </c>
      <c r="I55" s="99">
        <f t="shared" si="13"/>
        <v>9912600000</v>
      </c>
      <c r="J55" s="98">
        <f t="shared" si="8"/>
        <v>13516882000</v>
      </c>
      <c r="K55" s="42">
        <f>$K$3</f>
        <v>1.1399999999999999</v>
      </c>
      <c r="L55" s="42"/>
      <c r="M55" s="4">
        <f t="shared" si="43"/>
        <v>79800000</v>
      </c>
      <c r="N55" s="84">
        <f t="shared" si="9"/>
        <v>4500000</v>
      </c>
      <c r="O55" s="4">
        <f t="shared" si="14"/>
        <v>5000000</v>
      </c>
      <c r="P55" s="4">
        <f t="shared" si="44"/>
        <v>8139600000</v>
      </c>
      <c r="Q55" s="4">
        <f t="shared" si="45"/>
        <v>1773000000</v>
      </c>
      <c r="R55" s="4">
        <f t="shared" si="46"/>
        <v>1970000000</v>
      </c>
      <c r="S55" s="84">
        <f t="shared" si="10"/>
        <v>600000000</v>
      </c>
      <c r="T55" s="84">
        <f t="shared" si="11"/>
        <v>150000000</v>
      </c>
      <c r="U55" s="4">
        <f t="shared" si="47"/>
        <v>12632600000</v>
      </c>
      <c r="V55" s="27">
        <f t="shared" si="48"/>
        <v>884282000.00000012</v>
      </c>
      <c r="W55" s="27">
        <f t="shared" si="12"/>
        <v>13516882000</v>
      </c>
    </row>
    <row r="56" spans="1:25" ht="26.25" customHeight="1" x14ac:dyDescent="0.2">
      <c r="A56" s="2">
        <v>39</v>
      </c>
      <c r="B56" s="2" t="s">
        <v>67</v>
      </c>
      <c r="C56" s="2"/>
      <c r="D56" s="2" t="s">
        <v>8</v>
      </c>
      <c r="E56" s="3">
        <v>102</v>
      </c>
      <c r="F56" s="3"/>
      <c r="G56" s="3">
        <v>394</v>
      </c>
      <c r="H56" s="3" t="s">
        <v>32</v>
      </c>
      <c r="I56" s="99">
        <f t="shared" si="13"/>
        <v>9912600000</v>
      </c>
      <c r="J56" s="98">
        <f t="shared" si="8"/>
        <v>13516882000</v>
      </c>
      <c r="K56" s="42">
        <f>$K$3</f>
        <v>1.1399999999999999</v>
      </c>
      <c r="L56" s="42"/>
      <c r="M56" s="4">
        <f t="shared" si="43"/>
        <v>79800000</v>
      </c>
      <c r="N56" s="84">
        <f t="shared" si="9"/>
        <v>4500000</v>
      </c>
      <c r="O56" s="4">
        <f t="shared" si="14"/>
        <v>5000000</v>
      </c>
      <c r="P56" s="4">
        <f t="shared" si="44"/>
        <v>8139600000</v>
      </c>
      <c r="Q56" s="4">
        <f t="shared" si="45"/>
        <v>1773000000</v>
      </c>
      <c r="R56" s="4">
        <f t="shared" si="46"/>
        <v>1970000000</v>
      </c>
      <c r="S56" s="84">
        <f t="shared" si="10"/>
        <v>600000000</v>
      </c>
      <c r="T56" s="84">
        <f t="shared" si="11"/>
        <v>150000000</v>
      </c>
      <c r="U56" s="4">
        <f t="shared" si="47"/>
        <v>12632600000</v>
      </c>
      <c r="V56" s="27">
        <f t="shared" si="48"/>
        <v>884282000.00000012</v>
      </c>
      <c r="W56" s="27">
        <f t="shared" si="12"/>
        <v>13516882000</v>
      </c>
    </row>
    <row r="57" spans="1:25" ht="26.25" customHeight="1" x14ac:dyDescent="0.2">
      <c r="A57" s="2">
        <v>40</v>
      </c>
      <c r="B57" s="2" t="s">
        <v>68</v>
      </c>
      <c r="C57" s="2"/>
      <c r="D57" s="2" t="s">
        <v>8</v>
      </c>
      <c r="E57" s="3">
        <v>102</v>
      </c>
      <c r="F57" s="3"/>
      <c r="G57" s="3">
        <v>394</v>
      </c>
      <c r="H57" s="3" t="s">
        <v>32</v>
      </c>
      <c r="I57" s="99">
        <f t="shared" si="13"/>
        <v>9912600000</v>
      </c>
      <c r="J57" s="98">
        <f t="shared" si="8"/>
        <v>13516882000</v>
      </c>
      <c r="K57" s="42">
        <f>$K$3</f>
        <v>1.1399999999999999</v>
      </c>
      <c r="L57" s="42"/>
      <c r="M57" s="4">
        <f t="shared" si="43"/>
        <v>79800000</v>
      </c>
      <c r="N57" s="84">
        <f t="shared" si="9"/>
        <v>4500000</v>
      </c>
      <c r="O57" s="4">
        <f t="shared" si="14"/>
        <v>5000000</v>
      </c>
      <c r="P57" s="4">
        <f t="shared" si="44"/>
        <v>8139600000</v>
      </c>
      <c r="Q57" s="4">
        <f t="shared" si="45"/>
        <v>1773000000</v>
      </c>
      <c r="R57" s="4">
        <f t="shared" si="46"/>
        <v>1970000000</v>
      </c>
      <c r="S57" s="84">
        <f t="shared" si="10"/>
        <v>600000000</v>
      </c>
      <c r="T57" s="84">
        <f t="shared" si="11"/>
        <v>150000000</v>
      </c>
      <c r="U57" s="4">
        <f t="shared" si="47"/>
        <v>12632600000</v>
      </c>
      <c r="V57" s="27">
        <f t="shared" si="48"/>
        <v>884282000.00000012</v>
      </c>
      <c r="W57" s="27">
        <f t="shared" si="12"/>
        <v>13516882000</v>
      </c>
    </row>
    <row r="58" spans="1:25" ht="26.25" customHeight="1" x14ac:dyDescent="0.2">
      <c r="A58" s="2">
        <v>41</v>
      </c>
      <c r="B58" s="2" t="s">
        <v>69</v>
      </c>
      <c r="C58" s="2"/>
      <c r="D58" s="2" t="s">
        <v>8</v>
      </c>
      <c r="E58" s="3">
        <v>102</v>
      </c>
      <c r="F58" s="3"/>
      <c r="G58" s="3">
        <v>394</v>
      </c>
      <c r="H58" s="3" t="s">
        <v>32</v>
      </c>
      <c r="I58" s="99">
        <f t="shared" si="13"/>
        <v>9912600000</v>
      </c>
      <c r="J58" s="98">
        <f t="shared" si="8"/>
        <v>13516882000</v>
      </c>
      <c r="K58" s="42">
        <f>$K$3</f>
        <v>1.1399999999999999</v>
      </c>
      <c r="L58" s="42"/>
      <c r="M58" s="4">
        <f t="shared" si="43"/>
        <v>79800000</v>
      </c>
      <c r="N58" s="84">
        <f t="shared" si="9"/>
        <v>4500000</v>
      </c>
      <c r="O58" s="4">
        <f t="shared" si="14"/>
        <v>5000000</v>
      </c>
      <c r="P58" s="4">
        <f t="shared" si="44"/>
        <v>8139600000</v>
      </c>
      <c r="Q58" s="4">
        <f t="shared" si="45"/>
        <v>1773000000</v>
      </c>
      <c r="R58" s="4">
        <f t="shared" si="46"/>
        <v>1970000000</v>
      </c>
      <c r="S58" s="84">
        <f t="shared" si="10"/>
        <v>600000000</v>
      </c>
      <c r="T58" s="84">
        <f t="shared" si="11"/>
        <v>150000000</v>
      </c>
      <c r="U58" s="4">
        <f t="shared" si="47"/>
        <v>12632600000</v>
      </c>
      <c r="V58" s="27">
        <f t="shared" si="48"/>
        <v>884282000.00000012</v>
      </c>
      <c r="W58" s="27">
        <f t="shared" si="12"/>
        <v>13516882000</v>
      </c>
    </row>
    <row r="59" spans="1:25" s="39" customFormat="1" ht="26.25" customHeight="1" x14ac:dyDescent="0.25">
      <c r="A59" s="81">
        <v>42</v>
      </c>
      <c r="B59" s="81" t="s">
        <v>70</v>
      </c>
      <c r="C59" s="101"/>
      <c r="D59" s="101" t="s">
        <v>22</v>
      </c>
      <c r="E59" s="82">
        <v>102</v>
      </c>
      <c r="F59" s="104"/>
      <c r="G59" s="82">
        <v>394</v>
      </c>
      <c r="H59" s="82" t="s">
        <v>31</v>
      </c>
      <c r="I59" s="99">
        <f t="shared" si="13"/>
        <v>9912600000</v>
      </c>
      <c r="J59" s="98">
        <f t="shared" si="8"/>
        <v>13516882000</v>
      </c>
      <c r="K59" s="18">
        <f>G7</f>
        <v>1.1399999999999999</v>
      </c>
      <c r="L59" s="18"/>
      <c r="M59" s="84">
        <f t="shared" si="43"/>
        <v>79800000</v>
      </c>
      <c r="N59" s="84">
        <f t="shared" si="9"/>
        <v>4500000</v>
      </c>
      <c r="O59" s="4">
        <f t="shared" si="14"/>
        <v>5000000</v>
      </c>
      <c r="P59" s="84">
        <f t="shared" si="44"/>
        <v>8139600000</v>
      </c>
      <c r="Q59" s="84">
        <f t="shared" si="45"/>
        <v>1773000000</v>
      </c>
      <c r="R59" s="84">
        <f t="shared" si="46"/>
        <v>1970000000</v>
      </c>
      <c r="S59" s="84">
        <f t="shared" si="10"/>
        <v>600000000</v>
      </c>
      <c r="T59" s="84">
        <f t="shared" si="11"/>
        <v>150000000</v>
      </c>
      <c r="U59" s="84">
        <f t="shared" si="47"/>
        <v>12632600000</v>
      </c>
      <c r="V59" s="38">
        <f t="shared" si="48"/>
        <v>884282000.00000012</v>
      </c>
      <c r="W59" s="38">
        <f t="shared" si="12"/>
        <v>13516882000</v>
      </c>
      <c r="Y59" s="33"/>
    </row>
    <row r="60" spans="1:25" ht="26.25" customHeight="1" x14ac:dyDescent="0.2">
      <c r="A60" s="2"/>
      <c r="B60" s="35" t="s">
        <v>129</v>
      </c>
      <c r="C60" s="35"/>
      <c r="D60" s="109"/>
      <c r="E60" s="35"/>
      <c r="F60" s="35"/>
      <c r="G60" s="36"/>
      <c r="H60" s="3"/>
      <c r="I60" s="99">
        <f t="shared" si="13"/>
        <v>0</v>
      </c>
      <c r="J60" s="98">
        <f t="shared" si="8"/>
        <v>0</v>
      </c>
      <c r="K60" s="17"/>
      <c r="L60" s="17"/>
      <c r="M60" s="4"/>
      <c r="N60" s="84"/>
      <c r="O60" s="4"/>
      <c r="P60" s="4"/>
      <c r="Q60" s="4"/>
      <c r="R60" s="4"/>
      <c r="S60" s="84"/>
      <c r="T60" s="84"/>
      <c r="U60" s="4"/>
      <c r="V60" s="27"/>
      <c r="W60" s="27"/>
    </row>
    <row r="61" spans="1:25" s="39" customFormat="1" ht="26.25" customHeight="1" x14ac:dyDescent="0.25">
      <c r="A61" s="81">
        <v>43</v>
      </c>
      <c r="B61" s="81" t="s">
        <v>71</v>
      </c>
      <c r="C61" s="101"/>
      <c r="D61" s="101" t="s">
        <v>20</v>
      </c>
      <c r="E61" s="82">
        <v>102</v>
      </c>
      <c r="F61" s="104"/>
      <c r="G61" s="82">
        <v>394</v>
      </c>
      <c r="H61" s="82" t="s">
        <v>30</v>
      </c>
      <c r="I61" s="99">
        <f t="shared" si="13"/>
        <v>10341000000</v>
      </c>
      <c r="J61" s="98">
        <f t="shared" si="8"/>
        <v>13975270000</v>
      </c>
      <c r="K61" s="18">
        <f>I7</f>
        <v>1.2</v>
      </c>
      <c r="L61" s="18"/>
      <c r="M61" s="84">
        <f t="shared" ref="M61:M66" si="49">K61*$K$10</f>
        <v>84000000</v>
      </c>
      <c r="N61" s="84">
        <f t="shared" si="9"/>
        <v>4500000</v>
      </c>
      <c r="O61" s="4">
        <f t="shared" si="14"/>
        <v>5000000</v>
      </c>
      <c r="P61" s="84">
        <f t="shared" ref="P61:P66" si="50">E61*M61</f>
        <v>8568000000</v>
      </c>
      <c r="Q61" s="84">
        <f t="shared" ref="Q61:Q66" si="51">G61*N61</f>
        <v>1773000000</v>
      </c>
      <c r="R61" s="84">
        <f t="shared" ref="R61:R66" si="52">G61*O61</f>
        <v>1970000000</v>
      </c>
      <c r="S61" s="84">
        <f t="shared" si="10"/>
        <v>600000000</v>
      </c>
      <c r="T61" s="84">
        <f t="shared" si="11"/>
        <v>150000000</v>
      </c>
      <c r="U61" s="84">
        <f t="shared" ref="U61:U66" si="53">SUM(P61:T61)</f>
        <v>13061000000</v>
      </c>
      <c r="V61" s="38">
        <f>$V$10*U61</f>
        <v>914270000.00000012</v>
      </c>
      <c r="W61" s="38">
        <f t="shared" si="12"/>
        <v>13975270000</v>
      </c>
      <c r="Y61" s="33"/>
    </row>
    <row r="62" spans="1:25" ht="26.25" customHeight="1" x14ac:dyDescent="0.2">
      <c r="A62" s="2">
        <v>44</v>
      </c>
      <c r="B62" s="2" t="s">
        <v>72</v>
      </c>
      <c r="C62" s="2"/>
      <c r="D62" s="2" t="s">
        <v>4</v>
      </c>
      <c r="E62" s="3">
        <v>102</v>
      </c>
      <c r="F62" s="3"/>
      <c r="G62" s="3">
        <v>394</v>
      </c>
      <c r="H62" s="3" t="s">
        <v>32</v>
      </c>
      <c r="I62" s="99">
        <f t="shared" si="13"/>
        <v>8913000000</v>
      </c>
      <c r="J62" s="98">
        <f t="shared" si="8"/>
        <v>12447310000</v>
      </c>
      <c r="K62" s="42">
        <f>$K$2</f>
        <v>1</v>
      </c>
      <c r="L62" s="42"/>
      <c r="M62" s="4">
        <f t="shared" si="49"/>
        <v>70000000</v>
      </c>
      <c r="N62" s="84">
        <f t="shared" si="9"/>
        <v>4500000</v>
      </c>
      <c r="O62" s="4">
        <f t="shared" si="14"/>
        <v>5000000</v>
      </c>
      <c r="P62" s="4">
        <f t="shared" si="50"/>
        <v>7140000000</v>
      </c>
      <c r="Q62" s="4">
        <f t="shared" si="51"/>
        <v>1773000000</v>
      </c>
      <c r="R62" s="4">
        <f t="shared" si="52"/>
        <v>1970000000</v>
      </c>
      <c r="S62" s="84">
        <f t="shared" si="10"/>
        <v>600000000</v>
      </c>
      <c r="T62" s="84">
        <f t="shared" si="11"/>
        <v>150000000</v>
      </c>
      <c r="U62" s="4">
        <f t="shared" si="53"/>
        <v>11633000000</v>
      </c>
      <c r="V62" s="27">
        <f>$V$10*U62</f>
        <v>814310000.00000012</v>
      </c>
      <c r="W62" s="27">
        <f t="shared" si="12"/>
        <v>12447310000</v>
      </c>
    </row>
    <row r="63" spans="1:25" ht="26.25" customHeight="1" x14ac:dyDescent="0.2">
      <c r="A63" s="2">
        <v>45</v>
      </c>
      <c r="B63" s="2" t="s">
        <v>73</v>
      </c>
      <c r="C63" s="2"/>
      <c r="D63" s="2" t="s">
        <v>4</v>
      </c>
      <c r="E63" s="3">
        <v>102</v>
      </c>
      <c r="F63" s="3"/>
      <c r="G63" s="3">
        <v>394</v>
      </c>
      <c r="H63" s="3" t="s">
        <v>32</v>
      </c>
      <c r="I63" s="99">
        <f t="shared" si="13"/>
        <v>8913000000</v>
      </c>
      <c r="J63" s="98">
        <f t="shared" si="8"/>
        <v>12447310000</v>
      </c>
      <c r="K63" s="42">
        <f>$K$2</f>
        <v>1</v>
      </c>
      <c r="L63" s="42"/>
      <c r="M63" s="4">
        <f t="shared" si="49"/>
        <v>70000000</v>
      </c>
      <c r="N63" s="84">
        <f t="shared" si="9"/>
        <v>4500000</v>
      </c>
      <c r="O63" s="4">
        <f t="shared" si="14"/>
        <v>5000000</v>
      </c>
      <c r="P63" s="4">
        <f t="shared" si="50"/>
        <v>7140000000</v>
      </c>
      <c r="Q63" s="4">
        <f t="shared" si="51"/>
        <v>1773000000</v>
      </c>
      <c r="R63" s="4">
        <f t="shared" si="52"/>
        <v>1970000000</v>
      </c>
      <c r="S63" s="84">
        <f t="shared" si="10"/>
        <v>600000000</v>
      </c>
      <c r="T63" s="84">
        <f t="shared" si="11"/>
        <v>150000000</v>
      </c>
      <c r="U63" s="4">
        <f t="shared" si="53"/>
        <v>11633000000</v>
      </c>
      <c r="V63" s="27">
        <f>$V$10*U63</f>
        <v>814310000.00000012</v>
      </c>
      <c r="W63" s="27">
        <f t="shared" si="12"/>
        <v>12447310000</v>
      </c>
    </row>
    <row r="64" spans="1:25" ht="26.25" customHeight="1" x14ac:dyDescent="0.2">
      <c r="A64" s="2">
        <v>46</v>
      </c>
      <c r="B64" s="2" t="s">
        <v>74</v>
      </c>
      <c r="C64" s="2"/>
      <c r="D64" s="2" t="s">
        <v>4</v>
      </c>
      <c r="E64" s="3">
        <v>102</v>
      </c>
      <c r="F64" s="3"/>
      <c r="G64" s="3">
        <v>394</v>
      </c>
      <c r="H64" s="3" t="s">
        <v>32</v>
      </c>
      <c r="I64" s="99">
        <f t="shared" si="13"/>
        <v>8913000000</v>
      </c>
      <c r="J64" s="98">
        <f t="shared" si="8"/>
        <v>12447310000</v>
      </c>
      <c r="K64" s="42">
        <f>$K$2</f>
        <v>1</v>
      </c>
      <c r="L64" s="42"/>
      <c r="M64" s="4">
        <f t="shared" si="49"/>
        <v>70000000</v>
      </c>
      <c r="N64" s="84">
        <f t="shared" si="9"/>
        <v>4500000</v>
      </c>
      <c r="O64" s="4">
        <f t="shared" si="14"/>
        <v>5000000</v>
      </c>
      <c r="P64" s="4">
        <f t="shared" si="50"/>
        <v>7140000000</v>
      </c>
      <c r="Q64" s="4">
        <f t="shared" si="51"/>
        <v>1773000000</v>
      </c>
      <c r="R64" s="4">
        <f t="shared" si="52"/>
        <v>1970000000</v>
      </c>
      <c r="S64" s="84">
        <f t="shared" si="10"/>
        <v>600000000</v>
      </c>
      <c r="T64" s="84">
        <f t="shared" si="11"/>
        <v>150000000</v>
      </c>
      <c r="U64" s="4">
        <f t="shared" si="53"/>
        <v>11633000000</v>
      </c>
      <c r="V64" s="27">
        <f>$V$10*U64</f>
        <v>814310000.00000012</v>
      </c>
      <c r="W64" s="27">
        <f t="shared" si="12"/>
        <v>12447310000</v>
      </c>
    </row>
    <row r="65" spans="1:25" ht="26.25" customHeight="1" x14ac:dyDescent="0.2">
      <c r="A65" s="2">
        <v>47</v>
      </c>
      <c r="B65" s="2" t="s">
        <v>75</v>
      </c>
      <c r="C65" s="2"/>
      <c r="D65" s="2" t="s">
        <v>4</v>
      </c>
      <c r="E65" s="3">
        <v>102</v>
      </c>
      <c r="F65" s="3"/>
      <c r="G65" s="3">
        <v>394</v>
      </c>
      <c r="H65" s="3" t="s">
        <v>32</v>
      </c>
      <c r="I65" s="99">
        <f t="shared" si="13"/>
        <v>8913000000</v>
      </c>
      <c r="J65" s="98">
        <f t="shared" si="8"/>
        <v>12447310000</v>
      </c>
      <c r="K65" s="42">
        <f>$K$2</f>
        <v>1</v>
      </c>
      <c r="L65" s="42"/>
      <c r="M65" s="4">
        <f t="shared" si="49"/>
        <v>70000000</v>
      </c>
      <c r="N65" s="84">
        <f t="shared" si="9"/>
        <v>4500000</v>
      </c>
      <c r="O65" s="4">
        <f t="shared" si="14"/>
        <v>5000000</v>
      </c>
      <c r="P65" s="4">
        <f t="shared" si="50"/>
        <v>7140000000</v>
      </c>
      <c r="Q65" s="4">
        <f t="shared" si="51"/>
        <v>1773000000</v>
      </c>
      <c r="R65" s="4">
        <f t="shared" si="52"/>
        <v>1970000000</v>
      </c>
      <c r="S65" s="84">
        <f t="shared" si="10"/>
        <v>600000000</v>
      </c>
      <c r="T65" s="84">
        <f t="shared" si="11"/>
        <v>150000000</v>
      </c>
      <c r="U65" s="4">
        <f t="shared" si="53"/>
        <v>11633000000</v>
      </c>
      <c r="V65" s="27">
        <f t="shared" ref="V65:V122" si="54">$V$10*U65</f>
        <v>814310000.00000012</v>
      </c>
      <c r="W65" s="27">
        <f t="shared" si="12"/>
        <v>12447310000</v>
      </c>
    </row>
    <row r="66" spans="1:25" s="39" customFormat="1" ht="26.25" customHeight="1" x14ac:dyDescent="0.25">
      <c r="A66" s="81">
        <v>48</v>
      </c>
      <c r="B66" s="81" t="s">
        <v>76</v>
      </c>
      <c r="C66" s="101"/>
      <c r="D66" s="101" t="s">
        <v>3</v>
      </c>
      <c r="E66" s="82">
        <v>102</v>
      </c>
      <c r="F66" s="104"/>
      <c r="G66" s="82">
        <v>394</v>
      </c>
      <c r="H66" s="82" t="s">
        <v>31</v>
      </c>
      <c r="I66" s="99">
        <f t="shared" si="13"/>
        <v>10341000000</v>
      </c>
      <c r="J66" s="98">
        <f t="shared" si="8"/>
        <v>13975270000</v>
      </c>
      <c r="K66" s="18">
        <f>I7</f>
        <v>1.2</v>
      </c>
      <c r="L66" s="18"/>
      <c r="M66" s="84">
        <f t="shared" si="49"/>
        <v>84000000</v>
      </c>
      <c r="N66" s="84">
        <f t="shared" si="9"/>
        <v>4500000</v>
      </c>
      <c r="O66" s="4">
        <f t="shared" si="14"/>
        <v>5000000</v>
      </c>
      <c r="P66" s="84">
        <f t="shared" si="50"/>
        <v>8568000000</v>
      </c>
      <c r="Q66" s="84">
        <f t="shared" si="51"/>
        <v>1773000000</v>
      </c>
      <c r="R66" s="84">
        <f t="shared" si="52"/>
        <v>1970000000</v>
      </c>
      <c r="S66" s="84">
        <f t="shared" si="10"/>
        <v>600000000</v>
      </c>
      <c r="T66" s="84">
        <f t="shared" si="11"/>
        <v>150000000</v>
      </c>
      <c r="U66" s="84">
        <f t="shared" si="53"/>
        <v>13061000000</v>
      </c>
      <c r="V66" s="27">
        <f t="shared" si="54"/>
        <v>914270000.00000012</v>
      </c>
      <c r="W66" s="38">
        <f t="shared" si="12"/>
        <v>13975270000</v>
      </c>
      <c r="Y66" s="33"/>
    </row>
    <row r="67" spans="1:25" ht="26.25" customHeight="1" x14ac:dyDescent="0.2">
      <c r="A67" s="2"/>
      <c r="B67" s="35" t="s">
        <v>130</v>
      </c>
      <c r="C67" s="35"/>
      <c r="D67" s="109"/>
      <c r="E67" s="35"/>
      <c r="F67" s="35"/>
      <c r="G67" s="36"/>
      <c r="H67" s="3"/>
      <c r="I67" s="99">
        <f t="shared" si="13"/>
        <v>0</v>
      </c>
      <c r="J67" s="98">
        <f t="shared" si="8"/>
        <v>0</v>
      </c>
      <c r="K67" s="17"/>
      <c r="L67" s="17"/>
      <c r="M67" s="4"/>
      <c r="N67" s="84"/>
      <c r="O67" s="4"/>
      <c r="P67" s="4"/>
      <c r="Q67" s="4"/>
      <c r="R67" s="4"/>
      <c r="S67" s="84"/>
      <c r="T67" s="84"/>
      <c r="U67" s="4"/>
      <c r="V67" s="27"/>
      <c r="W67" s="27"/>
    </row>
    <row r="68" spans="1:25" s="39" customFormat="1" ht="26.25" customHeight="1" x14ac:dyDescent="0.25">
      <c r="A68" s="81">
        <v>49</v>
      </c>
      <c r="B68" s="81" t="s">
        <v>77</v>
      </c>
      <c r="C68" s="101"/>
      <c r="D68" s="101" t="s">
        <v>22</v>
      </c>
      <c r="E68" s="82">
        <v>102</v>
      </c>
      <c r="F68" s="104"/>
      <c r="G68" s="82">
        <v>394</v>
      </c>
      <c r="H68" s="82" t="s">
        <v>28</v>
      </c>
      <c r="I68" s="99">
        <f t="shared" si="13"/>
        <v>9912600000</v>
      </c>
      <c r="J68" s="98">
        <f t="shared" si="8"/>
        <v>13516882000</v>
      </c>
      <c r="K68" s="18">
        <f>G7</f>
        <v>1.1399999999999999</v>
      </c>
      <c r="L68" s="18"/>
      <c r="M68" s="84">
        <f t="shared" ref="M68:M73" si="55">K68*$K$10</f>
        <v>79800000</v>
      </c>
      <c r="N68" s="84">
        <f t="shared" si="9"/>
        <v>4500000</v>
      </c>
      <c r="O68" s="4">
        <f t="shared" si="14"/>
        <v>5000000</v>
      </c>
      <c r="P68" s="84">
        <f t="shared" ref="P68:P73" si="56">E68*M68</f>
        <v>8139600000</v>
      </c>
      <c r="Q68" s="84">
        <f t="shared" ref="Q68:Q73" si="57">G68*N68</f>
        <v>1773000000</v>
      </c>
      <c r="R68" s="84">
        <f t="shared" ref="R68:R73" si="58">G68*O68</f>
        <v>1970000000</v>
      </c>
      <c r="S68" s="84">
        <f t="shared" si="10"/>
        <v>600000000</v>
      </c>
      <c r="T68" s="84">
        <f t="shared" si="11"/>
        <v>150000000</v>
      </c>
      <c r="U68" s="84">
        <f t="shared" ref="U68:U73" si="59">SUM(P68:T68)</f>
        <v>12632600000</v>
      </c>
      <c r="V68" s="27">
        <f t="shared" si="54"/>
        <v>884282000.00000012</v>
      </c>
      <c r="W68" s="38">
        <f t="shared" si="12"/>
        <v>13516882000</v>
      </c>
      <c r="Y68" s="33"/>
    </row>
    <row r="69" spans="1:25" ht="26.25" customHeight="1" x14ac:dyDescent="0.2">
      <c r="A69" s="2">
        <v>50</v>
      </c>
      <c r="B69" s="2" t="s">
        <v>78</v>
      </c>
      <c r="C69" s="2"/>
      <c r="D69" s="2" t="s">
        <v>8</v>
      </c>
      <c r="E69" s="3">
        <v>102</v>
      </c>
      <c r="F69" s="3"/>
      <c r="G69" s="3">
        <v>394</v>
      </c>
      <c r="H69" s="3" t="s">
        <v>27</v>
      </c>
      <c r="I69" s="99">
        <f t="shared" si="13"/>
        <v>9912600000</v>
      </c>
      <c r="J69" s="98">
        <f t="shared" si="8"/>
        <v>13516882000</v>
      </c>
      <c r="K69" s="42">
        <f>$K$3</f>
        <v>1.1399999999999999</v>
      </c>
      <c r="L69" s="42"/>
      <c r="M69" s="4">
        <f t="shared" si="55"/>
        <v>79800000</v>
      </c>
      <c r="N69" s="84">
        <f t="shared" si="9"/>
        <v>4500000</v>
      </c>
      <c r="O69" s="4">
        <f t="shared" si="14"/>
        <v>5000000</v>
      </c>
      <c r="P69" s="4">
        <f t="shared" si="56"/>
        <v>8139600000</v>
      </c>
      <c r="Q69" s="4">
        <f t="shared" si="57"/>
        <v>1773000000</v>
      </c>
      <c r="R69" s="4">
        <f t="shared" si="58"/>
        <v>1970000000</v>
      </c>
      <c r="S69" s="84">
        <f t="shared" si="10"/>
        <v>600000000</v>
      </c>
      <c r="T69" s="84">
        <f t="shared" si="11"/>
        <v>150000000</v>
      </c>
      <c r="U69" s="4">
        <f t="shared" si="59"/>
        <v>12632600000</v>
      </c>
      <c r="V69" s="27">
        <f t="shared" si="54"/>
        <v>884282000.00000012</v>
      </c>
      <c r="W69" s="27">
        <f t="shared" si="12"/>
        <v>13516882000</v>
      </c>
    </row>
    <row r="70" spans="1:25" ht="26.25" customHeight="1" x14ac:dyDescent="0.2">
      <c r="A70" s="2">
        <v>51</v>
      </c>
      <c r="B70" s="2" t="s">
        <v>79</v>
      </c>
      <c r="C70" s="2"/>
      <c r="D70" s="2" t="s">
        <v>8</v>
      </c>
      <c r="E70" s="3">
        <v>102</v>
      </c>
      <c r="F70" s="3"/>
      <c r="G70" s="3">
        <v>394</v>
      </c>
      <c r="H70" s="3" t="s">
        <v>27</v>
      </c>
      <c r="I70" s="99">
        <f t="shared" si="13"/>
        <v>9912600000</v>
      </c>
      <c r="J70" s="98">
        <f t="shared" si="8"/>
        <v>13516882000</v>
      </c>
      <c r="K70" s="42">
        <f>$K$3</f>
        <v>1.1399999999999999</v>
      </c>
      <c r="L70" s="42"/>
      <c r="M70" s="4">
        <f t="shared" si="55"/>
        <v>79800000</v>
      </c>
      <c r="N70" s="84">
        <f t="shared" si="9"/>
        <v>4500000</v>
      </c>
      <c r="O70" s="4">
        <f t="shared" si="14"/>
        <v>5000000</v>
      </c>
      <c r="P70" s="4">
        <f t="shared" si="56"/>
        <v>8139600000</v>
      </c>
      <c r="Q70" s="4">
        <f t="shared" si="57"/>
        <v>1773000000</v>
      </c>
      <c r="R70" s="4">
        <f t="shared" si="58"/>
        <v>1970000000</v>
      </c>
      <c r="S70" s="84">
        <f t="shared" si="10"/>
        <v>600000000</v>
      </c>
      <c r="T70" s="84">
        <f t="shared" si="11"/>
        <v>150000000</v>
      </c>
      <c r="U70" s="4">
        <f t="shared" si="59"/>
        <v>12632600000</v>
      </c>
      <c r="V70" s="27">
        <f t="shared" si="54"/>
        <v>884282000.00000012</v>
      </c>
      <c r="W70" s="27">
        <f t="shared" si="12"/>
        <v>13516882000</v>
      </c>
    </row>
    <row r="71" spans="1:25" ht="26.25" customHeight="1" x14ac:dyDescent="0.2">
      <c r="A71" s="2">
        <v>52</v>
      </c>
      <c r="B71" s="2" t="s">
        <v>80</v>
      </c>
      <c r="C71" s="2"/>
      <c r="D71" s="2" t="s">
        <v>8</v>
      </c>
      <c r="E71" s="3">
        <v>102</v>
      </c>
      <c r="F71" s="3"/>
      <c r="G71" s="3">
        <v>394</v>
      </c>
      <c r="H71" s="3" t="s">
        <v>27</v>
      </c>
      <c r="I71" s="99">
        <f t="shared" si="13"/>
        <v>9912600000</v>
      </c>
      <c r="J71" s="98">
        <f t="shared" si="8"/>
        <v>13516882000</v>
      </c>
      <c r="K71" s="42">
        <f>$K$3</f>
        <v>1.1399999999999999</v>
      </c>
      <c r="L71" s="42"/>
      <c r="M71" s="4">
        <f t="shared" si="55"/>
        <v>79800000</v>
      </c>
      <c r="N71" s="84">
        <f t="shared" si="9"/>
        <v>4500000</v>
      </c>
      <c r="O71" s="4">
        <f t="shared" si="14"/>
        <v>5000000</v>
      </c>
      <c r="P71" s="4">
        <f t="shared" si="56"/>
        <v>8139600000</v>
      </c>
      <c r="Q71" s="4">
        <f t="shared" si="57"/>
        <v>1773000000</v>
      </c>
      <c r="R71" s="4">
        <f t="shared" si="58"/>
        <v>1970000000</v>
      </c>
      <c r="S71" s="84">
        <f t="shared" si="10"/>
        <v>600000000</v>
      </c>
      <c r="T71" s="84">
        <f t="shared" si="11"/>
        <v>150000000</v>
      </c>
      <c r="U71" s="4">
        <f t="shared" si="59"/>
        <v>12632600000</v>
      </c>
      <c r="V71" s="27">
        <f t="shared" si="54"/>
        <v>884282000.00000012</v>
      </c>
      <c r="W71" s="27">
        <f t="shared" si="12"/>
        <v>13516882000</v>
      </c>
    </row>
    <row r="72" spans="1:25" ht="26.25" customHeight="1" x14ac:dyDescent="0.2">
      <c r="A72" s="2">
        <v>53</v>
      </c>
      <c r="B72" s="2" t="s">
        <v>81</v>
      </c>
      <c r="C72" s="2"/>
      <c r="D72" s="2" t="s">
        <v>8</v>
      </c>
      <c r="E72" s="3">
        <v>102</v>
      </c>
      <c r="F72" s="3"/>
      <c r="G72" s="3">
        <v>394</v>
      </c>
      <c r="H72" s="3" t="s">
        <v>27</v>
      </c>
      <c r="I72" s="99">
        <f t="shared" si="13"/>
        <v>9912600000</v>
      </c>
      <c r="J72" s="98">
        <f t="shared" si="8"/>
        <v>13516882000</v>
      </c>
      <c r="K72" s="42">
        <f>$K$3</f>
        <v>1.1399999999999999</v>
      </c>
      <c r="L72" s="42"/>
      <c r="M72" s="4">
        <f t="shared" si="55"/>
        <v>79800000</v>
      </c>
      <c r="N72" s="84">
        <f t="shared" si="9"/>
        <v>4500000</v>
      </c>
      <c r="O72" s="4">
        <f t="shared" si="14"/>
        <v>5000000</v>
      </c>
      <c r="P72" s="4">
        <f t="shared" si="56"/>
        <v>8139600000</v>
      </c>
      <c r="Q72" s="4">
        <f t="shared" si="57"/>
        <v>1773000000</v>
      </c>
      <c r="R72" s="4">
        <f t="shared" si="58"/>
        <v>1970000000</v>
      </c>
      <c r="S72" s="84">
        <f t="shared" si="10"/>
        <v>600000000</v>
      </c>
      <c r="T72" s="84">
        <f t="shared" si="11"/>
        <v>150000000</v>
      </c>
      <c r="U72" s="4">
        <f t="shared" si="59"/>
        <v>12632600000</v>
      </c>
      <c r="V72" s="27">
        <f t="shared" si="54"/>
        <v>884282000.00000012</v>
      </c>
      <c r="W72" s="27">
        <f t="shared" si="12"/>
        <v>13516882000</v>
      </c>
    </row>
    <row r="73" spans="1:25" s="39" customFormat="1" ht="26.25" customHeight="1" x14ac:dyDescent="0.25">
      <c r="A73" s="81">
        <v>54</v>
      </c>
      <c r="B73" s="81" t="s">
        <v>82</v>
      </c>
      <c r="C73" s="101"/>
      <c r="D73" s="101" t="s">
        <v>7</v>
      </c>
      <c r="E73" s="82">
        <v>102</v>
      </c>
      <c r="F73" s="104"/>
      <c r="G73" s="82">
        <v>394</v>
      </c>
      <c r="H73" s="82" t="s">
        <v>29</v>
      </c>
      <c r="I73" s="99">
        <f t="shared" si="13"/>
        <v>9912600000</v>
      </c>
      <c r="J73" s="98">
        <f t="shared" si="8"/>
        <v>13516882000</v>
      </c>
      <c r="K73" s="18">
        <f>G7</f>
        <v>1.1399999999999999</v>
      </c>
      <c r="L73" s="18"/>
      <c r="M73" s="84">
        <f t="shared" si="55"/>
        <v>79800000</v>
      </c>
      <c r="N73" s="84">
        <f t="shared" si="9"/>
        <v>4500000</v>
      </c>
      <c r="O73" s="4">
        <f t="shared" si="14"/>
        <v>5000000</v>
      </c>
      <c r="P73" s="84">
        <f t="shared" si="56"/>
        <v>8139600000</v>
      </c>
      <c r="Q73" s="84">
        <f t="shared" si="57"/>
        <v>1773000000</v>
      </c>
      <c r="R73" s="84">
        <f t="shared" si="58"/>
        <v>1970000000</v>
      </c>
      <c r="S73" s="84">
        <f t="shared" si="10"/>
        <v>600000000</v>
      </c>
      <c r="T73" s="84">
        <f t="shared" si="11"/>
        <v>150000000</v>
      </c>
      <c r="U73" s="84">
        <f t="shared" si="59"/>
        <v>12632600000</v>
      </c>
      <c r="V73" s="27">
        <f t="shared" si="54"/>
        <v>884282000.00000012</v>
      </c>
      <c r="W73" s="38">
        <f t="shared" si="12"/>
        <v>13516882000</v>
      </c>
      <c r="Y73" s="33"/>
    </row>
    <row r="74" spans="1:25" ht="26.25" customHeight="1" x14ac:dyDescent="0.2">
      <c r="A74" s="2"/>
      <c r="B74" s="35" t="s">
        <v>130</v>
      </c>
      <c r="C74" s="35"/>
      <c r="D74" s="109"/>
      <c r="E74" s="35"/>
      <c r="F74" s="35"/>
      <c r="G74" s="36"/>
      <c r="H74" s="3"/>
      <c r="I74" s="99">
        <f t="shared" si="13"/>
        <v>0</v>
      </c>
      <c r="J74" s="98">
        <f t="shared" si="8"/>
        <v>0</v>
      </c>
      <c r="K74" s="42"/>
      <c r="L74" s="42"/>
      <c r="M74" s="4"/>
      <c r="N74" s="84"/>
      <c r="O74" s="4"/>
      <c r="P74" s="4"/>
      <c r="Q74" s="4"/>
      <c r="R74" s="4"/>
      <c r="S74" s="84"/>
      <c r="T74" s="84"/>
      <c r="U74" s="4"/>
      <c r="V74" s="27"/>
      <c r="W74" s="27"/>
    </row>
    <row r="75" spans="1:25" s="39" customFormat="1" ht="26.25" customHeight="1" x14ac:dyDescent="0.25">
      <c r="A75" s="81">
        <v>55</v>
      </c>
      <c r="B75" s="81" t="s">
        <v>83</v>
      </c>
      <c r="C75" s="101"/>
      <c r="D75" s="101" t="s">
        <v>22</v>
      </c>
      <c r="E75" s="82">
        <v>102</v>
      </c>
      <c r="F75" s="104"/>
      <c r="G75" s="82">
        <v>394</v>
      </c>
      <c r="H75" s="82" t="s">
        <v>30</v>
      </c>
      <c r="I75" s="99">
        <f t="shared" si="13"/>
        <v>9912600000</v>
      </c>
      <c r="J75" s="98">
        <f t="shared" si="8"/>
        <v>13516882000</v>
      </c>
      <c r="K75" s="18">
        <f>G7</f>
        <v>1.1399999999999999</v>
      </c>
      <c r="L75" s="18"/>
      <c r="M75" s="84">
        <f t="shared" ref="M75:M80" si="60">K75*$K$10</f>
        <v>79800000</v>
      </c>
      <c r="N75" s="84">
        <f t="shared" si="9"/>
        <v>4500000</v>
      </c>
      <c r="O75" s="4">
        <f t="shared" si="14"/>
        <v>5000000</v>
      </c>
      <c r="P75" s="84">
        <f t="shared" ref="P75:P80" si="61">E75*M75</f>
        <v>8139600000</v>
      </c>
      <c r="Q75" s="84">
        <f t="shared" ref="Q75:Q80" si="62">G75*N75</f>
        <v>1773000000</v>
      </c>
      <c r="R75" s="84">
        <f t="shared" ref="R75:R80" si="63">G75*O75</f>
        <v>1970000000</v>
      </c>
      <c r="S75" s="84">
        <f t="shared" si="10"/>
        <v>600000000</v>
      </c>
      <c r="T75" s="84">
        <f t="shared" si="11"/>
        <v>150000000</v>
      </c>
      <c r="U75" s="84">
        <f t="shared" ref="U75:U80" si="64">SUM(P75:T75)</f>
        <v>12632600000</v>
      </c>
      <c r="V75" s="27">
        <f t="shared" si="54"/>
        <v>884282000.00000012</v>
      </c>
      <c r="W75" s="38">
        <f t="shared" si="12"/>
        <v>13516882000</v>
      </c>
      <c r="Y75" s="33"/>
    </row>
    <row r="76" spans="1:25" ht="26.25" customHeight="1" x14ac:dyDescent="0.2">
      <c r="A76" s="2">
        <v>56</v>
      </c>
      <c r="B76" s="2" t="s">
        <v>84</v>
      </c>
      <c r="C76" s="2"/>
      <c r="D76" s="2" t="s">
        <v>8</v>
      </c>
      <c r="E76" s="3">
        <v>102</v>
      </c>
      <c r="F76" s="3"/>
      <c r="G76" s="3">
        <v>394</v>
      </c>
      <c r="H76" s="3" t="s">
        <v>32</v>
      </c>
      <c r="I76" s="99">
        <f t="shared" si="13"/>
        <v>9912600000</v>
      </c>
      <c r="J76" s="98">
        <f t="shared" si="8"/>
        <v>13516882000</v>
      </c>
      <c r="K76" s="42">
        <f>$K$3</f>
        <v>1.1399999999999999</v>
      </c>
      <c r="L76" s="42"/>
      <c r="M76" s="4">
        <f t="shared" si="60"/>
        <v>79800000</v>
      </c>
      <c r="N76" s="84">
        <f t="shared" si="9"/>
        <v>4500000</v>
      </c>
      <c r="O76" s="4">
        <f t="shared" si="14"/>
        <v>5000000</v>
      </c>
      <c r="P76" s="4">
        <f t="shared" si="61"/>
        <v>8139600000</v>
      </c>
      <c r="Q76" s="4">
        <f t="shared" si="62"/>
        <v>1773000000</v>
      </c>
      <c r="R76" s="4">
        <f t="shared" si="63"/>
        <v>1970000000</v>
      </c>
      <c r="S76" s="84">
        <f t="shared" si="10"/>
        <v>600000000</v>
      </c>
      <c r="T76" s="84">
        <f t="shared" si="11"/>
        <v>150000000</v>
      </c>
      <c r="U76" s="4">
        <f t="shared" si="64"/>
        <v>12632600000</v>
      </c>
      <c r="V76" s="27">
        <f t="shared" si="54"/>
        <v>884282000.00000012</v>
      </c>
      <c r="W76" s="27">
        <f t="shared" si="12"/>
        <v>13516882000</v>
      </c>
    </row>
    <row r="77" spans="1:25" ht="26.25" customHeight="1" x14ac:dyDescent="0.2">
      <c r="A77" s="2">
        <v>57</v>
      </c>
      <c r="B77" s="2" t="s">
        <v>85</v>
      </c>
      <c r="C77" s="2"/>
      <c r="D77" s="2" t="s">
        <v>8</v>
      </c>
      <c r="E77" s="3">
        <v>102</v>
      </c>
      <c r="F77" s="3"/>
      <c r="G77" s="3">
        <v>394</v>
      </c>
      <c r="H77" s="3" t="s">
        <v>32</v>
      </c>
      <c r="I77" s="99">
        <f t="shared" si="13"/>
        <v>9912600000</v>
      </c>
      <c r="J77" s="98">
        <f t="shared" ref="J77:J122" si="65">W77</f>
        <v>13516882000</v>
      </c>
      <c r="K77" s="42">
        <f>$K$3</f>
        <v>1.1399999999999999</v>
      </c>
      <c r="L77" s="42"/>
      <c r="M77" s="4">
        <f t="shared" si="60"/>
        <v>79800000</v>
      </c>
      <c r="N77" s="84">
        <f t="shared" ref="N77:N122" si="66">$N$2</f>
        <v>4500000</v>
      </c>
      <c r="O77" s="4">
        <f t="shared" si="14"/>
        <v>5000000</v>
      </c>
      <c r="P77" s="4">
        <f t="shared" si="61"/>
        <v>8139600000</v>
      </c>
      <c r="Q77" s="4">
        <f t="shared" si="62"/>
        <v>1773000000</v>
      </c>
      <c r="R77" s="4">
        <f t="shared" si="63"/>
        <v>1970000000</v>
      </c>
      <c r="S77" s="84">
        <f t="shared" ref="S77:S122" si="67">$S$2</f>
        <v>600000000</v>
      </c>
      <c r="T77" s="84">
        <f t="shared" ref="T77:T122" si="68">$T$2</f>
        <v>150000000</v>
      </c>
      <c r="U77" s="4">
        <f t="shared" si="64"/>
        <v>12632600000</v>
      </c>
      <c r="V77" s="27">
        <f t="shared" si="54"/>
        <v>884282000.00000012</v>
      </c>
      <c r="W77" s="27">
        <f t="shared" si="12"/>
        <v>13516882000</v>
      </c>
    </row>
    <row r="78" spans="1:25" ht="26.25" customHeight="1" x14ac:dyDescent="0.2">
      <c r="A78" s="2">
        <v>58</v>
      </c>
      <c r="B78" s="2" t="s">
        <v>86</v>
      </c>
      <c r="C78" s="2"/>
      <c r="D78" s="2" t="s">
        <v>8</v>
      </c>
      <c r="E78" s="3">
        <v>102</v>
      </c>
      <c r="F78" s="3"/>
      <c r="G78" s="3">
        <v>394</v>
      </c>
      <c r="H78" s="3" t="s">
        <v>32</v>
      </c>
      <c r="I78" s="99">
        <f t="shared" si="13"/>
        <v>9912600000</v>
      </c>
      <c r="J78" s="98">
        <f t="shared" si="65"/>
        <v>13516882000</v>
      </c>
      <c r="K78" s="42">
        <f>$K$3</f>
        <v>1.1399999999999999</v>
      </c>
      <c r="L78" s="42"/>
      <c r="M78" s="4">
        <f t="shared" si="60"/>
        <v>79800000</v>
      </c>
      <c r="N78" s="84">
        <f t="shared" si="66"/>
        <v>4500000</v>
      </c>
      <c r="O78" s="4">
        <f t="shared" si="14"/>
        <v>5000000</v>
      </c>
      <c r="P78" s="4">
        <f t="shared" si="61"/>
        <v>8139600000</v>
      </c>
      <c r="Q78" s="4">
        <f t="shared" si="62"/>
        <v>1773000000</v>
      </c>
      <c r="R78" s="4">
        <f t="shared" si="63"/>
        <v>1970000000</v>
      </c>
      <c r="S78" s="84">
        <f t="shared" si="67"/>
        <v>600000000</v>
      </c>
      <c r="T78" s="84">
        <f t="shared" si="68"/>
        <v>150000000</v>
      </c>
      <c r="U78" s="4">
        <f t="shared" si="64"/>
        <v>12632600000</v>
      </c>
      <c r="V78" s="27">
        <f t="shared" si="54"/>
        <v>884282000.00000012</v>
      </c>
      <c r="W78" s="27">
        <f t="shared" si="12"/>
        <v>13516882000</v>
      </c>
    </row>
    <row r="79" spans="1:25" ht="26.25" customHeight="1" x14ac:dyDescent="0.2">
      <c r="A79" s="2">
        <v>59</v>
      </c>
      <c r="B79" s="2" t="s">
        <v>87</v>
      </c>
      <c r="C79" s="2"/>
      <c r="D79" s="2" t="s">
        <v>8</v>
      </c>
      <c r="E79" s="3">
        <v>102</v>
      </c>
      <c r="F79" s="3"/>
      <c r="G79" s="3">
        <v>394</v>
      </c>
      <c r="H79" s="3" t="s">
        <v>32</v>
      </c>
      <c r="I79" s="99">
        <f t="shared" ref="I79:I122" si="69">SUM(P79:Q79)</f>
        <v>9912600000</v>
      </c>
      <c r="J79" s="98">
        <f t="shared" si="65"/>
        <v>13516882000</v>
      </c>
      <c r="K79" s="42">
        <f>$K$3</f>
        <v>1.1399999999999999</v>
      </c>
      <c r="L79" s="42"/>
      <c r="M79" s="4">
        <f t="shared" si="60"/>
        <v>79800000</v>
      </c>
      <c r="N79" s="84">
        <f t="shared" si="66"/>
        <v>4500000</v>
      </c>
      <c r="O79" s="4">
        <f t="shared" ref="O79:O122" si="70">$O$2</f>
        <v>5000000</v>
      </c>
      <c r="P79" s="4">
        <f t="shared" si="61"/>
        <v>8139600000</v>
      </c>
      <c r="Q79" s="4">
        <f t="shared" si="62"/>
        <v>1773000000</v>
      </c>
      <c r="R79" s="4">
        <f t="shared" si="63"/>
        <v>1970000000</v>
      </c>
      <c r="S79" s="84">
        <f t="shared" si="67"/>
        <v>600000000</v>
      </c>
      <c r="T79" s="84">
        <f t="shared" si="68"/>
        <v>150000000</v>
      </c>
      <c r="U79" s="4">
        <f t="shared" si="64"/>
        <v>12632600000</v>
      </c>
      <c r="V79" s="27">
        <f t="shared" si="54"/>
        <v>884282000.00000012</v>
      </c>
      <c r="W79" s="27">
        <f t="shared" si="12"/>
        <v>13516882000</v>
      </c>
    </row>
    <row r="80" spans="1:25" s="39" customFormat="1" ht="26.25" customHeight="1" x14ac:dyDescent="0.25">
      <c r="A80" s="81">
        <v>60</v>
      </c>
      <c r="B80" s="81" t="s">
        <v>88</v>
      </c>
      <c r="C80" s="101"/>
      <c r="D80" s="101" t="s">
        <v>7</v>
      </c>
      <c r="E80" s="82">
        <v>102</v>
      </c>
      <c r="F80" s="104"/>
      <c r="G80" s="82">
        <v>394</v>
      </c>
      <c r="H80" s="82" t="s">
        <v>31</v>
      </c>
      <c r="I80" s="99">
        <f t="shared" si="69"/>
        <v>9912600000</v>
      </c>
      <c r="J80" s="98">
        <f t="shared" si="65"/>
        <v>13516882000</v>
      </c>
      <c r="K80" s="18">
        <f>G7</f>
        <v>1.1399999999999999</v>
      </c>
      <c r="L80" s="18"/>
      <c r="M80" s="84">
        <f t="shared" si="60"/>
        <v>79800000</v>
      </c>
      <c r="N80" s="84">
        <f t="shared" si="66"/>
        <v>4500000</v>
      </c>
      <c r="O80" s="4">
        <f t="shared" si="70"/>
        <v>5000000</v>
      </c>
      <c r="P80" s="84">
        <f t="shared" si="61"/>
        <v>8139600000</v>
      </c>
      <c r="Q80" s="84">
        <f t="shared" si="62"/>
        <v>1773000000</v>
      </c>
      <c r="R80" s="84">
        <f t="shared" si="63"/>
        <v>1970000000</v>
      </c>
      <c r="S80" s="84">
        <f t="shared" si="67"/>
        <v>600000000</v>
      </c>
      <c r="T80" s="84">
        <f t="shared" si="68"/>
        <v>150000000</v>
      </c>
      <c r="U80" s="84">
        <f t="shared" si="64"/>
        <v>12632600000</v>
      </c>
      <c r="V80" s="27">
        <f t="shared" si="54"/>
        <v>884282000.00000012</v>
      </c>
      <c r="W80" s="38">
        <f t="shared" si="12"/>
        <v>13516882000</v>
      </c>
      <c r="Y80" s="33"/>
    </row>
    <row r="81" spans="1:252" ht="26.25" customHeight="1" x14ac:dyDescent="0.2">
      <c r="A81" s="2"/>
      <c r="B81" s="35" t="s">
        <v>131</v>
      </c>
      <c r="C81" s="35"/>
      <c r="D81" s="109"/>
      <c r="E81" s="35"/>
      <c r="F81" s="35"/>
      <c r="G81" s="36"/>
      <c r="H81" s="3"/>
      <c r="I81" s="99">
        <f t="shared" si="69"/>
        <v>0</v>
      </c>
      <c r="J81" s="98">
        <f t="shared" si="65"/>
        <v>0</v>
      </c>
      <c r="K81" s="17"/>
      <c r="L81" s="17"/>
      <c r="M81" s="4"/>
      <c r="N81" s="84"/>
      <c r="O81" s="4"/>
      <c r="P81" s="4"/>
      <c r="Q81" s="4"/>
      <c r="R81" s="4"/>
      <c r="S81" s="84"/>
      <c r="T81" s="84"/>
      <c r="U81" s="4"/>
      <c r="V81" s="27"/>
      <c r="W81" s="27"/>
    </row>
    <row r="82" spans="1:252" s="39" customFormat="1" ht="26.25" customHeight="1" x14ac:dyDescent="0.3">
      <c r="A82" s="81">
        <v>61</v>
      </c>
      <c r="B82" s="81" t="s">
        <v>89</v>
      </c>
      <c r="C82" s="101"/>
      <c r="D82" s="101" t="s">
        <v>3</v>
      </c>
      <c r="E82" s="82">
        <v>102</v>
      </c>
      <c r="F82" s="104"/>
      <c r="G82" s="82">
        <v>394</v>
      </c>
      <c r="H82" s="82" t="s">
        <v>30</v>
      </c>
      <c r="I82" s="99">
        <f t="shared" si="69"/>
        <v>10341000000</v>
      </c>
      <c r="J82" s="98">
        <f t="shared" si="65"/>
        <v>13975270000</v>
      </c>
      <c r="K82" s="18">
        <f>I7</f>
        <v>1.2</v>
      </c>
      <c r="L82" s="18"/>
      <c r="M82" s="84">
        <f t="shared" ref="M82:M87" si="71">K82*$K$10</f>
        <v>84000000</v>
      </c>
      <c r="N82" s="84">
        <f t="shared" si="66"/>
        <v>4500000</v>
      </c>
      <c r="O82" s="4">
        <f t="shared" si="70"/>
        <v>5000000</v>
      </c>
      <c r="P82" s="84">
        <f t="shared" ref="P82:P87" si="72">E82*M82</f>
        <v>8568000000</v>
      </c>
      <c r="Q82" s="84">
        <f t="shared" ref="Q82:Q87" si="73">G82*N82</f>
        <v>1773000000</v>
      </c>
      <c r="R82" s="84">
        <f t="shared" ref="R82:R87" si="74">G82*O82</f>
        <v>1970000000</v>
      </c>
      <c r="S82" s="84">
        <f t="shared" si="67"/>
        <v>600000000</v>
      </c>
      <c r="T82" s="84">
        <f t="shared" si="68"/>
        <v>150000000</v>
      </c>
      <c r="U82" s="84">
        <f t="shared" ref="U82:U87" si="75">SUM(P82:T82)</f>
        <v>13061000000</v>
      </c>
      <c r="V82" s="27">
        <f t="shared" si="54"/>
        <v>914270000.00000012</v>
      </c>
      <c r="W82" s="38">
        <f t="shared" si="12"/>
        <v>13975270000</v>
      </c>
      <c r="X82" s="40"/>
      <c r="Y82" s="41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</row>
    <row r="83" spans="1:252" ht="26.25" customHeight="1" x14ac:dyDescent="0.3">
      <c r="A83" s="2">
        <v>62</v>
      </c>
      <c r="B83" s="2" t="s">
        <v>90</v>
      </c>
      <c r="C83" s="2"/>
      <c r="D83" s="2" t="s">
        <v>4</v>
      </c>
      <c r="E83" s="3">
        <v>102</v>
      </c>
      <c r="F83" s="3"/>
      <c r="G83" s="3">
        <v>394</v>
      </c>
      <c r="H83" s="3" t="s">
        <v>32</v>
      </c>
      <c r="I83" s="99">
        <f t="shared" si="69"/>
        <v>8913000000</v>
      </c>
      <c r="J83" s="98">
        <f t="shared" si="65"/>
        <v>12447310000</v>
      </c>
      <c r="K83" s="42">
        <f>$K$2</f>
        <v>1</v>
      </c>
      <c r="L83" s="42"/>
      <c r="M83" s="4">
        <f t="shared" si="71"/>
        <v>70000000</v>
      </c>
      <c r="N83" s="84">
        <f t="shared" si="66"/>
        <v>4500000</v>
      </c>
      <c r="O83" s="4">
        <f t="shared" si="70"/>
        <v>5000000</v>
      </c>
      <c r="P83" s="4">
        <f t="shared" si="72"/>
        <v>7140000000</v>
      </c>
      <c r="Q83" s="4">
        <f t="shared" si="73"/>
        <v>1773000000</v>
      </c>
      <c r="R83" s="4">
        <f t="shared" si="74"/>
        <v>1970000000</v>
      </c>
      <c r="S83" s="84">
        <f t="shared" si="67"/>
        <v>600000000</v>
      </c>
      <c r="T83" s="84">
        <f t="shared" si="68"/>
        <v>150000000</v>
      </c>
      <c r="U83" s="4">
        <f t="shared" si="75"/>
        <v>11633000000</v>
      </c>
      <c r="V83" s="27">
        <f t="shared" si="54"/>
        <v>814310000.00000012</v>
      </c>
      <c r="W83" s="27">
        <f t="shared" si="12"/>
        <v>12447310000</v>
      </c>
      <c r="X83" s="5"/>
      <c r="Y83" s="1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ht="26.25" customHeight="1" x14ac:dyDescent="0.3">
      <c r="A84" s="2">
        <v>63</v>
      </c>
      <c r="B84" s="2" t="s">
        <v>91</v>
      </c>
      <c r="C84" s="2"/>
      <c r="D84" s="2" t="s">
        <v>4</v>
      </c>
      <c r="E84" s="3">
        <v>102</v>
      </c>
      <c r="F84" s="3"/>
      <c r="G84" s="3">
        <v>394</v>
      </c>
      <c r="H84" s="3" t="s">
        <v>32</v>
      </c>
      <c r="I84" s="99">
        <f t="shared" si="69"/>
        <v>8913000000</v>
      </c>
      <c r="J84" s="98">
        <f t="shared" si="65"/>
        <v>12447310000</v>
      </c>
      <c r="K84" s="42">
        <f>$K$2</f>
        <v>1</v>
      </c>
      <c r="L84" s="42"/>
      <c r="M84" s="4">
        <f t="shared" si="71"/>
        <v>70000000</v>
      </c>
      <c r="N84" s="84">
        <f t="shared" si="66"/>
        <v>4500000</v>
      </c>
      <c r="O84" s="4">
        <f t="shared" si="70"/>
        <v>5000000</v>
      </c>
      <c r="P84" s="4">
        <f t="shared" si="72"/>
        <v>7140000000</v>
      </c>
      <c r="Q84" s="4">
        <f t="shared" si="73"/>
        <v>1773000000</v>
      </c>
      <c r="R84" s="4">
        <f t="shared" si="74"/>
        <v>1970000000</v>
      </c>
      <c r="S84" s="84">
        <f t="shared" si="67"/>
        <v>600000000</v>
      </c>
      <c r="T84" s="84">
        <f t="shared" si="68"/>
        <v>150000000</v>
      </c>
      <c r="U84" s="4">
        <f t="shared" si="75"/>
        <v>11633000000</v>
      </c>
      <c r="V84" s="27">
        <f t="shared" si="54"/>
        <v>814310000.00000012</v>
      </c>
      <c r="W84" s="27">
        <f t="shared" si="12"/>
        <v>12447310000</v>
      </c>
      <c r="X84" s="5"/>
      <c r="Y84" s="1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ht="26.25" customHeight="1" x14ac:dyDescent="0.3">
      <c r="A85" s="2">
        <v>64</v>
      </c>
      <c r="B85" s="2" t="s">
        <v>92</v>
      </c>
      <c r="C85" s="2"/>
      <c r="D85" s="2" t="s">
        <v>4</v>
      </c>
      <c r="E85" s="3">
        <v>102</v>
      </c>
      <c r="F85" s="3"/>
      <c r="G85" s="3">
        <v>394</v>
      </c>
      <c r="H85" s="3" t="s">
        <v>32</v>
      </c>
      <c r="I85" s="99">
        <f t="shared" si="69"/>
        <v>8913000000</v>
      </c>
      <c r="J85" s="98">
        <f t="shared" si="65"/>
        <v>12447310000</v>
      </c>
      <c r="K85" s="42">
        <f>$K$2</f>
        <v>1</v>
      </c>
      <c r="L85" s="42"/>
      <c r="M85" s="4">
        <f t="shared" si="71"/>
        <v>70000000</v>
      </c>
      <c r="N85" s="84">
        <f t="shared" si="66"/>
        <v>4500000</v>
      </c>
      <c r="O85" s="4">
        <f t="shared" si="70"/>
        <v>5000000</v>
      </c>
      <c r="P85" s="4">
        <f t="shared" si="72"/>
        <v>7140000000</v>
      </c>
      <c r="Q85" s="4">
        <f t="shared" si="73"/>
        <v>1773000000</v>
      </c>
      <c r="R85" s="4">
        <f t="shared" si="74"/>
        <v>1970000000</v>
      </c>
      <c r="S85" s="84">
        <f t="shared" si="67"/>
        <v>600000000</v>
      </c>
      <c r="T85" s="84">
        <f t="shared" si="68"/>
        <v>150000000</v>
      </c>
      <c r="U85" s="4">
        <f t="shared" si="75"/>
        <v>11633000000</v>
      </c>
      <c r="V85" s="27">
        <f t="shared" si="54"/>
        <v>814310000.00000012</v>
      </c>
      <c r="W85" s="27">
        <f t="shared" si="12"/>
        <v>12447310000</v>
      </c>
      <c r="X85" s="5"/>
      <c r="Y85" s="1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ht="26.25" customHeight="1" x14ac:dyDescent="0.3">
      <c r="A86" s="2">
        <v>65</v>
      </c>
      <c r="B86" s="2" t="s">
        <v>93</v>
      </c>
      <c r="C86" s="2"/>
      <c r="D86" s="2" t="s">
        <v>4</v>
      </c>
      <c r="E86" s="3">
        <v>102</v>
      </c>
      <c r="F86" s="3"/>
      <c r="G86" s="3">
        <v>394</v>
      </c>
      <c r="H86" s="3" t="s">
        <v>32</v>
      </c>
      <c r="I86" s="99">
        <f t="shared" si="69"/>
        <v>8913000000</v>
      </c>
      <c r="J86" s="98">
        <f t="shared" si="65"/>
        <v>12447310000</v>
      </c>
      <c r="K86" s="42">
        <f>$K$2</f>
        <v>1</v>
      </c>
      <c r="L86" s="42"/>
      <c r="M86" s="4">
        <f t="shared" si="71"/>
        <v>70000000</v>
      </c>
      <c r="N86" s="84">
        <f t="shared" si="66"/>
        <v>4500000</v>
      </c>
      <c r="O86" s="4">
        <f t="shared" si="70"/>
        <v>5000000</v>
      </c>
      <c r="P86" s="4">
        <f t="shared" si="72"/>
        <v>7140000000</v>
      </c>
      <c r="Q86" s="4">
        <f t="shared" si="73"/>
        <v>1773000000</v>
      </c>
      <c r="R86" s="4">
        <f t="shared" si="74"/>
        <v>1970000000</v>
      </c>
      <c r="S86" s="84">
        <f t="shared" si="67"/>
        <v>600000000</v>
      </c>
      <c r="T86" s="84">
        <f t="shared" si="68"/>
        <v>150000000</v>
      </c>
      <c r="U86" s="4">
        <f t="shared" si="75"/>
        <v>11633000000</v>
      </c>
      <c r="V86" s="27">
        <f t="shared" si="54"/>
        <v>814310000.00000012</v>
      </c>
      <c r="W86" s="27">
        <f t="shared" si="12"/>
        <v>12447310000</v>
      </c>
      <c r="X86" s="5"/>
      <c r="Y86" s="1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s="39" customFormat="1" ht="26.25" customHeight="1" x14ac:dyDescent="0.3">
      <c r="A87" s="81">
        <v>66</v>
      </c>
      <c r="B87" s="81" t="s">
        <v>94</v>
      </c>
      <c r="C87" s="101"/>
      <c r="D87" s="101" t="s">
        <v>5</v>
      </c>
      <c r="E87" s="82">
        <v>102</v>
      </c>
      <c r="F87" s="104"/>
      <c r="G87" s="82">
        <v>394</v>
      </c>
      <c r="H87" s="82" t="s">
        <v>31</v>
      </c>
      <c r="I87" s="99">
        <f t="shared" si="69"/>
        <v>10341000000</v>
      </c>
      <c r="J87" s="98">
        <f t="shared" si="65"/>
        <v>13975270000</v>
      </c>
      <c r="K87" s="18">
        <f>I7</f>
        <v>1.2</v>
      </c>
      <c r="L87" s="18"/>
      <c r="M87" s="84">
        <f t="shared" si="71"/>
        <v>84000000</v>
      </c>
      <c r="N87" s="84">
        <f t="shared" si="66"/>
        <v>4500000</v>
      </c>
      <c r="O87" s="4">
        <f t="shared" si="70"/>
        <v>5000000</v>
      </c>
      <c r="P87" s="84">
        <f t="shared" si="72"/>
        <v>8568000000</v>
      </c>
      <c r="Q87" s="84">
        <f t="shared" si="73"/>
        <v>1773000000</v>
      </c>
      <c r="R87" s="84">
        <f t="shared" si="74"/>
        <v>1970000000</v>
      </c>
      <c r="S87" s="84">
        <f t="shared" si="67"/>
        <v>600000000</v>
      </c>
      <c r="T87" s="84">
        <f t="shared" si="68"/>
        <v>150000000</v>
      </c>
      <c r="U87" s="84">
        <f t="shared" si="75"/>
        <v>13061000000</v>
      </c>
      <c r="V87" s="27">
        <f t="shared" si="54"/>
        <v>914270000.00000012</v>
      </c>
      <c r="W87" s="38">
        <f t="shared" ref="W87:W122" si="76">U87+V87</f>
        <v>13975270000</v>
      </c>
      <c r="X87" s="40"/>
      <c r="Y87" s="41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</row>
    <row r="88" spans="1:252" s="39" customFormat="1" ht="26.25" customHeight="1" x14ac:dyDescent="0.3">
      <c r="A88" s="2"/>
      <c r="B88" s="35" t="s">
        <v>132</v>
      </c>
      <c r="C88" s="35"/>
      <c r="D88" s="109"/>
      <c r="E88" s="35"/>
      <c r="F88" s="35"/>
      <c r="G88" s="36"/>
      <c r="H88" s="3"/>
      <c r="I88" s="99">
        <f t="shared" si="69"/>
        <v>0</v>
      </c>
      <c r="J88" s="98">
        <f t="shared" si="65"/>
        <v>0</v>
      </c>
      <c r="K88" s="17"/>
      <c r="L88" s="17"/>
      <c r="M88" s="4"/>
      <c r="N88" s="84"/>
      <c r="O88" s="4"/>
      <c r="P88" s="4"/>
      <c r="Q88" s="4"/>
      <c r="R88" s="4"/>
      <c r="S88" s="84"/>
      <c r="T88" s="84"/>
      <c r="U88" s="4"/>
      <c r="V88" s="27"/>
      <c r="W88" s="27"/>
      <c r="X88" s="40"/>
      <c r="Y88" s="41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</row>
    <row r="89" spans="1:252" s="39" customFormat="1" ht="26.25" customHeight="1" x14ac:dyDescent="0.3">
      <c r="A89" s="81">
        <v>67</v>
      </c>
      <c r="B89" s="81" t="s">
        <v>95</v>
      </c>
      <c r="C89" s="101"/>
      <c r="D89" s="101" t="s">
        <v>7</v>
      </c>
      <c r="E89" s="82">
        <v>102</v>
      </c>
      <c r="F89" s="104"/>
      <c r="G89" s="82">
        <v>394</v>
      </c>
      <c r="H89" s="82" t="s">
        <v>28</v>
      </c>
      <c r="I89" s="99">
        <f t="shared" si="69"/>
        <v>9912600000</v>
      </c>
      <c r="J89" s="98">
        <f t="shared" si="65"/>
        <v>13516882000</v>
      </c>
      <c r="K89" s="18">
        <f>G7</f>
        <v>1.1399999999999999</v>
      </c>
      <c r="L89" s="18"/>
      <c r="M89" s="84">
        <f t="shared" ref="M89:M94" si="77">K89*$K$10</f>
        <v>79800000</v>
      </c>
      <c r="N89" s="84">
        <f t="shared" si="66"/>
        <v>4500000</v>
      </c>
      <c r="O89" s="4">
        <f t="shared" si="70"/>
        <v>5000000</v>
      </c>
      <c r="P89" s="84">
        <f t="shared" ref="P89:P94" si="78">E89*M89</f>
        <v>8139600000</v>
      </c>
      <c r="Q89" s="84">
        <f t="shared" ref="Q89:Q94" si="79">G89*N89</f>
        <v>1773000000</v>
      </c>
      <c r="R89" s="84">
        <f t="shared" ref="R89:R94" si="80">G89*O89</f>
        <v>1970000000</v>
      </c>
      <c r="S89" s="84">
        <f t="shared" si="67"/>
        <v>600000000</v>
      </c>
      <c r="T89" s="84">
        <f t="shared" si="68"/>
        <v>150000000</v>
      </c>
      <c r="U89" s="84">
        <f t="shared" ref="U89:U101" si="81">SUM(P89:T89)</f>
        <v>12632600000</v>
      </c>
      <c r="V89" s="27">
        <f t="shared" si="54"/>
        <v>884282000.00000012</v>
      </c>
      <c r="W89" s="38">
        <f t="shared" si="76"/>
        <v>13516882000</v>
      </c>
      <c r="X89" s="40"/>
      <c r="Y89" s="41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</row>
    <row r="90" spans="1:252" ht="26.25" customHeight="1" x14ac:dyDescent="0.3">
      <c r="A90" s="2">
        <v>68</v>
      </c>
      <c r="B90" s="2" t="s">
        <v>96</v>
      </c>
      <c r="C90" s="2"/>
      <c r="D90" s="2" t="s">
        <v>8</v>
      </c>
      <c r="E90" s="3">
        <v>102</v>
      </c>
      <c r="F90" s="3"/>
      <c r="G90" s="3">
        <v>394</v>
      </c>
      <c r="H90" s="3" t="s">
        <v>27</v>
      </c>
      <c r="I90" s="99">
        <f t="shared" si="69"/>
        <v>9912600000</v>
      </c>
      <c r="J90" s="98">
        <f t="shared" si="65"/>
        <v>13516882000</v>
      </c>
      <c r="K90" s="42">
        <f>$K$3</f>
        <v>1.1399999999999999</v>
      </c>
      <c r="L90" s="42"/>
      <c r="M90" s="4">
        <f t="shared" si="77"/>
        <v>79800000</v>
      </c>
      <c r="N90" s="84">
        <f t="shared" si="66"/>
        <v>4500000</v>
      </c>
      <c r="O90" s="4">
        <f t="shared" si="70"/>
        <v>5000000</v>
      </c>
      <c r="P90" s="4">
        <f t="shared" si="78"/>
        <v>8139600000</v>
      </c>
      <c r="Q90" s="4">
        <f t="shared" si="79"/>
        <v>1773000000</v>
      </c>
      <c r="R90" s="4">
        <f t="shared" si="80"/>
        <v>1970000000</v>
      </c>
      <c r="S90" s="84">
        <f t="shared" si="67"/>
        <v>600000000</v>
      </c>
      <c r="T90" s="84">
        <f t="shared" si="68"/>
        <v>150000000</v>
      </c>
      <c r="U90" s="4">
        <f t="shared" si="81"/>
        <v>12632600000</v>
      </c>
      <c r="V90" s="27">
        <f t="shared" si="54"/>
        <v>884282000.00000012</v>
      </c>
      <c r="W90" s="27">
        <f t="shared" si="76"/>
        <v>13516882000</v>
      </c>
      <c r="X90" s="5"/>
      <c r="Y90" s="1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ht="26.25" customHeight="1" x14ac:dyDescent="0.3">
      <c r="A91" s="2">
        <v>69</v>
      </c>
      <c r="B91" s="2" t="s">
        <v>97</v>
      </c>
      <c r="C91" s="2"/>
      <c r="D91" s="2" t="s">
        <v>8</v>
      </c>
      <c r="E91" s="3">
        <v>102</v>
      </c>
      <c r="F91" s="3"/>
      <c r="G91" s="3">
        <v>394</v>
      </c>
      <c r="H91" s="3" t="s">
        <v>27</v>
      </c>
      <c r="I91" s="99">
        <f t="shared" si="69"/>
        <v>9912600000</v>
      </c>
      <c r="J91" s="98">
        <f t="shared" si="65"/>
        <v>13516882000</v>
      </c>
      <c r="K91" s="42">
        <f>$K$3</f>
        <v>1.1399999999999999</v>
      </c>
      <c r="L91" s="42"/>
      <c r="M91" s="4">
        <f t="shared" si="77"/>
        <v>79800000</v>
      </c>
      <c r="N91" s="84">
        <f t="shared" si="66"/>
        <v>4500000</v>
      </c>
      <c r="O91" s="4">
        <f t="shared" si="70"/>
        <v>5000000</v>
      </c>
      <c r="P91" s="4">
        <f t="shared" si="78"/>
        <v>8139600000</v>
      </c>
      <c r="Q91" s="4">
        <f t="shared" si="79"/>
        <v>1773000000</v>
      </c>
      <c r="R91" s="4">
        <f t="shared" si="80"/>
        <v>1970000000</v>
      </c>
      <c r="S91" s="84">
        <f t="shared" si="67"/>
        <v>600000000</v>
      </c>
      <c r="T91" s="84">
        <f t="shared" si="68"/>
        <v>150000000</v>
      </c>
      <c r="U91" s="4">
        <f t="shared" si="81"/>
        <v>12632600000</v>
      </c>
      <c r="V91" s="27">
        <f t="shared" si="54"/>
        <v>884282000.00000012</v>
      </c>
      <c r="W91" s="27">
        <f t="shared" si="76"/>
        <v>13516882000</v>
      </c>
      <c r="X91" s="5"/>
      <c r="Y91" s="1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ht="26.25" customHeight="1" x14ac:dyDescent="0.3">
      <c r="A92" s="2">
        <v>70</v>
      </c>
      <c r="B92" s="2" t="s">
        <v>98</v>
      </c>
      <c r="C92" s="2"/>
      <c r="D92" s="2" t="s">
        <v>8</v>
      </c>
      <c r="E92" s="3">
        <v>102</v>
      </c>
      <c r="F92" s="3"/>
      <c r="G92" s="3">
        <v>394</v>
      </c>
      <c r="H92" s="3" t="s">
        <v>27</v>
      </c>
      <c r="I92" s="99">
        <f t="shared" si="69"/>
        <v>9912600000</v>
      </c>
      <c r="J92" s="98">
        <f t="shared" si="65"/>
        <v>13516882000</v>
      </c>
      <c r="K92" s="42">
        <f>$K$3</f>
        <v>1.1399999999999999</v>
      </c>
      <c r="L92" s="42"/>
      <c r="M92" s="4">
        <f t="shared" si="77"/>
        <v>79800000</v>
      </c>
      <c r="N92" s="84">
        <f t="shared" si="66"/>
        <v>4500000</v>
      </c>
      <c r="O92" s="4">
        <f t="shared" si="70"/>
        <v>5000000</v>
      </c>
      <c r="P92" s="4">
        <f t="shared" si="78"/>
        <v>8139600000</v>
      </c>
      <c r="Q92" s="4">
        <f t="shared" si="79"/>
        <v>1773000000</v>
      </c>
      <c r="R92" s="4">
        <f t="shared" si="80"/>
        <v>1970000000</v>
      </c>
      <c r="S92" s="84">
        <f t="shared" si="67"/>
        <v>600000000</v>
      </c>
      <c r="T92" s="84">
        <f t="shared" si="68"/>
        <v>150000000</v>
      </c>
      <c r="U92" s="4">
        <f t="shared" si="81"/>
        <v>12632600000</v>
      </c>
      <c r="V92" s="27">
        <f t="shared" si="54"/>
        <v>884282000.00000012</v>
      </c>
      <c r="W92" s="27">
        <f t="shared" si="76"/>
        <v>13516882000</v>
      </c>
      <c r="X92" s="5"/>
      <c r="Y92" s="1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ht="26.25" customHeight="1" x14ac:dyDescent="0.3">
      <c r="A93" s="2">
        <v>71</v>
      </c>
      <c r="B93" s="2" t="s">
        <v>99</v>
      </c>
      <c r="C93" s="2"/>
      <c r="D93" s="2" t="s">
        <v>8</v>
      </c>
      <c r="E93" s="3">
        <v>102</v>
      </c>
      <c r="F93" s="3"/>
      <c r="G93" s="3">
        <v>394</v>
      </c>
      <c r="H93" s="3" t="s">
        <v>27</v>
      </c>
      <c r="I93" s="99">
        <f t="shared" si="69"/>
        <v>9912600000</v>
      </c>
      <c r="J93" s="98">
        <f t="shared" si="65"/>
        <v>13516882000</v>
      </c>
      <c r="K93" s="42">
        <f>$K$3</f>
        <v>1.1399999999999999</v>
      </c>
      <c r="L93" s="42"/>
      <c r="M93" s="4">
        <f t="shared" si="77"/>
        <v>79800000</v>
      </c>
      <c r="N93" s="84">
        <f t="shared" si="66"/>
        <v>4500000</v>
      </c>
      <c r="O93" s="4">
        <f t="shared" si="70"/>
        <v>5000000</v>
      </c>
      <c r="P93" s="4">
        <f t="shared" si="78"/>
        <v>8139600000</v>
      </c>
      <c r="Q93" s="4">
        <f t="shared" si="79"/>
        <v>1773000000</v>
      </c>
      <c r="R93" s="4">
        <f t="shared" si="80"/>
        <v>1970000000</v>
      </c>
      <c r="S93" s="84">
        <f t="shared" si="67"/>
        <v>600000000</v>
      </c>
      <c r="T93" s="84">
        <f t="shared" si="68"/>
        <v>150000000</v>
      </c>
      <c r="U93" s="4">
        <f t="shared" si="81"/>
        <v>12632600000</v>
      </c>
      <c r="V93" s="27">
        <f t="shared" si="54"/>
        <v>884282000.00000012</v>
      </c>
      <c r="W93" s="27">
        <f t="shared" si="76"/>
        <v>13516882000</v>
      </c>
      <c r="X93" s="5"/>
      <c r="Y93" s="1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s="46" customFormat="1" ht="26.25" customHeight="1" x14ac:dyDescent="0.35">
      <c r="A94" s="81">
        <v>72</v>
      </c>
      <c r="B94" s="81" t="s">
        <v>100</v>
      </c>
      <c r="C94" s="101"/>
      <c r="D94" s="101" t="s">
        <v>9</v>
      </c>
      <c r="E94" s="82">
        <v>102</v>
      </c>
      <c r="F94" s="104"/>
      <c r="G94" s="82">
        <v>394</v>
      </c>
      <c r="H94" s="82" t="s">
        <v>29</v>
      </c>
      <c r="I94" s="99">
        <f t="shared" si="69"/>
        <v>9912600000</v>
      </c>
      <c r="J94" s="98">
        <f t="shared" si="65"/>
        <v>13516882000</v>
      </c>
      <c r="K94" s="18">
        <f>G7</f>
        <v>1.1399999999999999</v>
      </c>
      <c r="L94" s="18"/>
      <c r="M94" s="84">
        <f t="shared" si="77"/>
        <v>79800000</v>
      </c>
      <c r="N94" s="84">
        <f t="shared" si="66"/>
        <v>4500000</v>
      </c>
      <c r="O94" s="4">
        <f t="shared" si="70"/>
        <v>5000000</v>
      </c>
      <c r="P94" s="84">
        <f t="shared" si="78"/>
        <v>8139600000</v>
      </c>
      <c r="Q94" s="84">
        <f t="shared" si="79"/>
        <v>1773000000</v>
      </c>
      <c r="R94" s="84">
        <f t="shared" si="80"/>
        <v>1970000000</v>
      </c>
      <c r="S94" s="84">
        <f t="shared" si="67"/>
        <v>600000000</v>
      </c>
      <c r="T94" s="84">
        <f t="shared" si="68"/>
        <v>150000000</v>
      </c>
      <c r="U94" s="84">
        <f t="shared" si="81"/>
        <v>12632600000</v>
      </c>
      <c r="V94" s="27">
        <f t="shared" si="54"/>
        <v>884282000.00000012</v>
      </c>
      <c r="W94" s="38">
        <f t="shared" si="76"/>
        <v>13516882000</v>
      </c>
      <c r="X94" s="44"/>
      <c r="Y94" s="45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</row>
    <row r="95" spans="1:252" s="46" customFormat="1" ht="26.25" customHeight="1" x14ac:dyDescent="0.35">
      <c r="A95" s="2"/>
      <c r="B95" s="35" t="s">
        <v>132</v>
      </c>
      <c r="C95" s="35"/>
      <c r="D95" s="109"/>
      <c r="E95" s="35"/>
      <c r="F95" s="35"/>
      <c r="G95" s="36"/>
      <c r="H95" s="3"/>
      <c r="I95" s="99">
        <f t="shared" si="69"/>
        <v>0</v>
      </c>
      <c r="J95" s="98">
        <f t="shared" si="65"/>
        <v>0</v>
      </c>
      <c r="K95" s="42"/>
      <c r="L95" s="42"/>
      <c r="M95" s="4"/>
      <c r="N95" s="84"/>
      <c r="O95" s="4"/>
      <c r="P95" s="4"/>
      <c r="Q95" s="4"/>
      <c r="R95" s="4"/>
      <c r="S95" s="84">
        <f t="shared" si="67"/>
        <v>600000000</v>
      </c>
      <c r="T95" s="84">
        <f t="shared" si="68"/>
        <v>150000000</v>
      </c>
      <c r="U95" s="4">
        <f t="shared" si="81"/>
        <v>750000000</v>
      </c>
      <c r="V95" s="27">
        <f t="shared" si="54"/>
        <v>52500000.000000007</v>
      </c>
      <c r="W95" s="27"/>
      <c r="X95" s="44"/>
      <c r="Y95" s="45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</row>
    <row r="96" spans="1:252" s="46" customFormat="1" ht="26.25" customHeight="1" x14ac:dyDescent="0.35">
      <c r="A96" s="81">
        <v>73</v>
      </c>
      <c r="B96" s="81" t="s">
        <v>101</v>
      </c>
      <c r="C96" s="101"/>
      <c r="D96" s="101" t="s">
        <v>7</v>
      </c>
      <c r="E96" s="82">
        <v>102</v>
      </c>
      <c r="F96" s="104"/>
      <c r="G96" s="82">
        <v>394</v>
      </c>
      <c r="H96" s="82" t="s">
        <v>30</v>
      </c>
      <c r="I96" s="99">
        <f t="shared" si="69"/>
        <v>9912600000</v>
      </c>
      <c r="J96" s="98">
        <f t="shared" si="65"/>
        <v>13516882000</v>
      </c>
      <c r="K96" s="18">
        <f>G7</f>
        <v>1.1399999999999999</v>
      </c>
      <c r="L96" s="18"/>
      <c r="M96" s="84">
        <f t="shared" ref="M96:M101" si="82">K96*$K$10</f>
        <v>79800000</v>
      </c>
      <c r="N96" s="84">
        <f t="shared" si="66"/>
        <v>4500000</v>
      </c>
      <c r="O96" s="4">
        <f t="shared" si="70"/>
        <v>5000000</v>
      </c>
      <c r="P96" s="84">
        <f t="shared" ref="P96:P101" si="83">E96*M96</f>
        <v>8139600000</v>
      </c>
      <c r="Q96" s="84">
        <f t="shared" ref="Q96:Q101" si="84">G96*N96</f>
        <v>1773000000</v>
      </c>
      <c r="R96" s="84">
        <f t="shared" ref="R96:R101" si="85">G96*O96</f>
        <v>1970000000</v>
      </c>
      <c r="S96" s="84">
        <f t="shared" si="67"/>
        <v>600000000</v>
      </c>
      <c r="T96" s="84">
        <f t="shared" si="68"/>
        <v>150000000</v>
      </c>
      <c r="U96" s="84">
        <f t="shared" si="81"/>
        <v>12632600000</v>
      </c>
      <c r="V96" s="27">
        <f t="shared" si="54"/>
        <v>884282000.00000012</v>
      </c>
      <c r="W96" s="38">
        <f t="shared" si="76"/>
        <v>13516882000</v>
      </c>
      <c r="X96" s="44"/>
      <c r="Y96" s="45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  <c r="IP96" s="44"/>
      <c r="IQ96" s="44"/>
      <c r="IR96" s="44"/>
    </row>
    <row r="97" spans="1:252" ht="26.25" customHeight="1" x14ac:dyDescent="0.3">
      <c r="A97" s="2">
        <v>74</v>
      </c>
      <c r="B97" s="2" t="s">
        <v>102</v>
      </c>
      <c r="C97" s="2"/>
      <c r="D97" s="2" t="s">
        <v>8</v>
      </c>
      <c r="E97" s="3">
        <v>102</v>
      </c>
      <c r="F97" s="3"/>
      <c r="G97" s="3">
        <v>394</v>
      </c>
      <c r="H97" s="3" t="s">
        <v>32</v>
      </c>
      <c r="I97" s="99">
        <f t="shared" si="69"/>
        <v>9912600000</v>
      </c>
      <c r="J97" s="98">
        <f t="shared" si="65"/>
        <v>13516882000</v>
      </c>
      <c r="K97" s="42">
        <f>$K$3</f>
        <v>1.1399999999999999</v>
      </c>
      <c r="L97" s="42"/>
      <c r="M97" s="4">
        <f t="shared" si="82"/>
        <v>79800000</v>
      </c>
      <c r="N97" s="84">
        <f t="shared" si="66"/>
        <v>4500000</v>
      </c>
      <c r="O97" s="4">
        <f t="shared" si="70"/>
        <v>5000000</v>
      </c>
      <c r="P97" s="4">
        <f t="shared" si="83"/>
        <v>8139600000</v>
      </c>
      <c r="Q97" s="4">
        <f t="shared" si="84"/>
        <v>1773000000</v>
      </c>
      <c r="R97" s="4">
        <f t="shared" si="85"/>
        <v>1970000000</v>
      </c>
      <c r="S97" s="84">
        <f t="shared" si="67"/>
        <v>600000000</v>
      </c>
      <c r="T97" s="84">
        <f t="shared" si="68"/>
        <v>150000000</v>
      </c>
      <c r="U97" s="4">
        <f t="shared" si="81"/>
        <v>12632600000</v>
      </c>
      <c r="V97" s="27">
        <f t="shared" si="54"/>
        <v>884282000.00000012</v>
      </c>
      <c r="W97" s="27">
        <f t="shared" si="76"/>
        <v>13516882000</v>
      </c>
      <c r="X97" s="5"/>
      <c r="Y97" s="1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ht="26.25" customHeight="1" x14ac:dyDescent="0.3">
      <c r="A98" s="2">
        <v>75</v>
      </c>
      <c r="B98" s="2" t="s">
        <v>103</v>
      </c>
      <c r="C98" s="2"/>
      <c r="D98" s="2" t="s">
        <v>8</v>
      </c>
      <c r="E98" s="3">
        <v>102</v>
      </c>
      <c r="F98" s="3"/>
      <c r="G98" s="3">
        <v>394</v>
      </c>
      <c r="H98" s="3" t="s">
        <v>32</v>
      </c>
      <c r="I98" s="99">
        <f t="shared" si="69"/>
        <v>9912600000</v>
      </c>
      <c r="J98" s="98">
        <f t="shared" si="65"/>
        <v>13516882000</v>
      </c>
      <c r="K98" s="42">
        <f>$K$3</f>
        <v>1.1399999999999999</v>
      </c>
      <c r="L98" s="42"/>
      <c r="M98" s="4">
        <f t="shared" si="82"/>
        <v>79800000</v>
      </c>
      <c r="N98" s="84">
        <f t="shared" si="66"/>
        <v>4500000</v>
      </c>
      <c r="O98" s="4">
        <f t="shared" si="70"/>
        <v>5000000</v>
      </c>
      <c r="P98" s="4">
        <f t="shared" si="83"/>
        <v>8139600000</v>
      </c>
      <c r="Q98" s="4">
        <f t="shared" si="84"/>
        <v>1773000000</v>
      </c>
      <c r="R98" s="4">
        <f t="shared" si="85"/>
        <v>1970000000</v>
      </c>
      <c r="S98" s="84">
        <f t="shared" si="67"/>
        <v>600000000</v>
      </c>
      <c r="T98" s="84">
        <f t="shared" si="68"/>
        <v>150000000</v>
      </c>
      <c r="U98" s="4">
        <f t="shared" si="81"/>
        <v>12632600000</v>
      </c>
      <c r="V98" s="27">
        <f t="shared" si="54"/>
        <v>884282000.00000012</v>
      </c>
      <c r="W98" s="27">
        <f t="shared" si="76"/>
        <v>13516882000</v>
      </c>
      <c r="X98" s="5"/>
      <c r="Y98" s="1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ht="26.25" customHeight="1" x14ac:dyDescent="0.3">
      <c r="A99" s="2">
        <v>76</v>
      </c>
      <c r="B99" s="2" t="s">
        <v>104</v>
      </c>
      <c r="C99" s="2"/>
      <c r="D99" s="2" t="s">
        <v>8</v>
      </c>
      <c r="E99" s="3">
        <v>102</v>
      </c>
      <c r="F99" s="3"/>
      <c r="G99" s="3">
        <v>394</v>
      </c>
      <c r="H99" s="3" t="s">
        <v>32</v>
      </c>
      <c r="I99" s="99">
        <f t="shared" si="69"/>
        <v>9912600000</v>
      </c>
      <c r="J99" s="98">
        <f t="shared" si="65"/>
        <v>13516882000</v>
      </c>
      <c r="K99" s="42">
        <f>$K$3</f>
        <v>1.1399999999999999</v>
      </c>
      <c r="L99" s="42"/>
      <c r="M99" s="4">
        <f t="shared" si="82"/>
        <v>79800000</v>
      </c>
      <c r="N99" s="84">
        <f t="shared" si="66"/>
        <v>4500000</v>
      </c>
      <c r="O99" s="4">
        <f t="shared" si="70"/>
        <v>5000000</v>
      </c>
      <c r="P99" s="4">
        <f t="shared" si="83"/>
        <v>8139600000</v>
      </c>
      <c r="Q99" s="4">
        <f t="shared" si="84"/>
        <v>1773000000</v>
      </c>
      <c r="R99" s="4">
        <f t="shared" si="85"/>
        <v>1970000000</v>
      </c>
      <c r="S99" s="84">
        <f t="shared" si="67"/>
        <v>600000000</v>
      </c>
      <c r="T99" s="84">
        <f t="shared" si="68"/>
        <v>150000000</v>
      </c>
      <c r="U99" s="4">
        <f t="shared" si="81"/>
        <v>12632600000</v>
      </c>
      <c r="V99" s="27">
        <f t="shared" si="54"/>
        <v>884282000.00000012</v>
      </c>
      <c r="W99" s="27">
        <f t="shared" si="76"/>
        <v>13516882000</v>
      </c>
      <c r="X99" s="5"/>
      <c r="Y99" s="1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ht="26.25" customHeight="1" x14ac:dyDescent="0.3">
      <c r="A100" s="2">
        <v>77</v>
      </c>
      <c r="B100" s="2" t="s">
        <v>105</v>
      </c>
      <c r="C100" s="2"/>
      <c r="D100" s="2" t="s">
        <v>8</v>
      </c>
      <c r="E100" s="3">
        <v>102</v>
      </c>
      <c r="F100" s="3"/>
      <c r="G100" s="3">
        <v>394</v>
      </c>
      <c r="H100" s="3" t="s">
        <v>32</v>
      </c>
      <c r="I100" s="99">
        <f t="shared" si="69"/>
        <v>9912600000</v>
      </c>
      <c r="J100" s="98">
        <f t="shared" si="65"/>
        <v>13516882000</v>
      </c>
      <c r="K100" s="42">
        <f>$K$3</f>
        <v>1.1399999999999999</v>
      </c>
      <c r="L100" s="42"/>
      <c r="M100" s="4">
        <f t="shared" si="82"/>
        <v>79800000</v>
      </c>
      <c r="N100" s="84">
        <f t="shared" si="66"/>
        <v>4500000</v>
      </c>
      <c r="O100" s="4">
        <f t="shared" si="70"/>
        <v>5000000</v>
      </c>
      <c r="P100" s="4">
        <f t="shared" si="83"/>
        <v>8139600000</v>
      </c>
      <c r="Q100" s="4">
        <f t="shared" si="84"/>
        <v>1773000000</v>
      </c>
      <c r="R100" s="4">
        <f t="shared" si="85"/>
        <v>1970000000</v>
      </c>
      <c r="S100" s="84">
        <f t="shared" si="67"/>
        <v>600000000</v>
      </c>
      <c r="T100" s="84">
        <f t="shared" si="68"/>
        <v>150000000</v>
      </c>
      <c r="U100" s="4">
        <f t="shared" si="81"/>
        <v>12632600000</v>
      </c>
      <c r="V100" s="27">
        <f t="shared" si="54"/>
        <v>884282000.00000012</v>
      </c>
      <c r="W100" s="27">
        <f t="shared" si="76"/>
        <v>13516882000</v>
      </c>
      <c r="X100" s="5"/>
      <c r="Y100" s="1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s="39" customFormat="1" ht="26.25" customHeight="1" x14ac:dyDescent="0.3">
      <c r="A101" s="81">
        <v>78</v>
      </c>
      <c r="B101" s="81" t="s">
        <v>106</v>
      </c>
      <c r="C101" s="101"/>
      <c r="D101" s="101" t="s">
        <v>9</v>
      </c>
      <c r="E101" s="82">
        <v>102</v>
      </c>
      <c r="F101" s="104"/>
      <c r="G101" s="82">
        <v>394</v>
      </c>
      <c r="H101" s="82" t="s">
        <v>31</v>
      </c>
      <c r="I101" s="99">
        <f t="shared" si="69"/>
        <v>9912600000</v>
      </c>
      <c r="J101" s="98">
        <f t="shared" si="65"/>
        <v>13516882000</v>
      </c>
      <c r="K101" s="18">
        <f>G7</f>
        <v>1.1399999999999999</v>
      </c>
      <c r="L101" s="18"/>
      <c r="M101" s="84">
        <f t="shared" si="82"/>
        <v>79800000</v>
      </c>
      <c r="N101" s="84">
        <f t="shared" si="66"/>
        <v>4500000</v>
      </c>
      <c r="O101" s="4">
        <f t="shared" si="70"/>
        <v>5000000</v>
      </c>
      <c r="P101" s="84">
        <f t="shared" si="83"/>
        <v>8139600000</v>
      </c>
      <c r="Q101" s="84">
        <f t="shared" si="84"/>
        <v>1773000000</v>
      </c>
      <c r="R101" s="84">
        <f t="shared" si="85"/>
        <v>1970000000</v>
      </c>
      <c r="S101" s="84">
        <f t="shared" si="67"/>
        <v>600000000</v>
      </c>
      <c r="T101" s="84">
        <f t="shared" si="68"/>
        <v>150000000</v>
      </c>
      <c r="U101" s="84">
        <f t="shared" si="81"/>
        <v>12632600000</v>
      </c>
      <c r="V101" s="27">
        <f t="shared" si="54"/>
        <v>884282000.00000012</v>
      </c>
      <c r="W101" s="38">
        <f t="shared" si="76"/>
        <v>13516882000</v>
      </c>
      <c r="X101" s="40"/>
      <c r="Y101" s="41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</row>
    <row r="102" spans="1:252" ht="26.25" customHeight="1" x14ac:dyDescent="0.3">
      <c r="A102" s="2"/>
      <c r="B102" s="35" t="s">
        <v>131</v>
      </c>
      <c r="C102" s="35"/>
      <c r="D102" s="109"/>
      <c r="E102" s="35"/>
      <c r="F102" s="35"/>
      <c r="G102" s="36"/>
      <c r="H102" s="3"/>
      <c r="I102" s="99">
        <f t="shared" si="69"/>
        <v>0</v>
      </c>
      <c r="J102" s="98">
        <f t="shared" si="65"/>
        <v>0</v>
      </c>
      <c r="K102" s="17"/>
      <c r="L102" s="17"/>
      <c r="M102" s="4"/>
      <c r="N102" s="84"/>
      <c r="O102" s="4"/>
      <c r="P102" s="4"/>
      <c r="Q102" s="4"/>
      <c r="R102" s="4"/>
      <c r="S102" s="84"/>
      <c r="T102" s="84"/>
      <c r="U102" s="4"/>
      <c r="V102" s="27"/>
      <c r="W102" s="27"/>
      <c r="X102" s="5"/>
      <c r="Y102" s="1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s="39" customFormat="1" ht="26.25" customHeight="1" x14ac:dyDescent="0.25">
      <c r="A103" s="81">
        <v>79</v>
      </c>
      <c r="B103" s="81" t="s">
        <v>107</v>
      </c>
      <c r="C103" s="101"/>
      <c r="D103" s="101" t="s">
        <v>5</v>
      </c>
      <c r="E103" s="82">
        <v>102</v>
      </c>
      <c r="F103" s="104"/>
      <c r="G103" s="82">
        <v>394</v>
      </c>
      <c r="H103" s="82" t="s">
        <v>30</v>
      </c>
      <c r="I103" s="99">
        <f t="shared" si="69"/>
        <v>10341000000</v>
      </c>
      <c r="J103" s="98">
        <f t="shared" si="65"/>
        <v>13975270000</v>
      </c>
      <c r="K103" s="18">
        <f>I7</f>
        <v>1.2</v>
      </c>
      <c r="L103" s="18"/>
      <c r="M103" s="84">
        <f t="shared" ref="M103:M108" si="86">K103*$K$10</f>
        <v>84000000</v>
      </c>
      <c r="N103" s="84">
        <f t="shared" si="66"/>
        <v>4500000</v>
      </c>
      <c r="O103" s="4">
        <f t="shared" si="70"/>
        <v>5000000</v>
      </c>
      <c r="P103" s="84">
        <f t="shared" ref="P103:P108" si="87">E103*M103</f>
        <v>8568000000</v>
      </c>
      <c r="Q103" s="84">
        <f t="shared" ref="Q103:Q108" si="88">G103*N103</f>
        <v>1773000000</v>
      </c>
      <c r="R103" s="84">
        <f t="shared" ref="R103:R108" si="89">G103*O103</f>
        <v>1970000000</v>
      </c>
      <c r="S103" s="84">
        <f t="shared" si="67"/>
        <v>600000000</v>
      </c>
      <c r="T103" s="84">
        <f t="shared" si="68"/>
        <v>150000000</v>
      </c>
      <c r="U103" s="84">
        <f t="shared" ref="U103:U108" si="90">SUM(P103:T103)</f>
        <v>13061000000</v>
      </c>
      <c r="V103" s="27">
        <f t="shared" si="54"/>
        <v>914270000.00000012</v>
      </c>
      <c r="W103" s="38">
        <f t="shared" si="76"/>
        <v>13975270000</v>
      </c>
      <c r="Y103" s="33"/>
    </row>
    <row r="104" spans="1:252" ht="26.25" customHeight="1" x14ac:dyDescent="0.2">
      <c r="A104" s="2">
        <v>80</v>
      </c>
      <c r="B104" s="2" t="s">
        <v>108</v>
      </c>
      <c r="C104" s="2"/>
      <c r="D104" s="2" t="s">
        <v>4</v>
      </c>
      <c r="E104" s="3">
        <v>102</v>
      </c>
      <c r="F104" s="3"/>
      <c r="G104" s="3">
        <v>394</v>
      </c>
      <c r="H104" s="3" t="s">
        <v>32</v>
      </c>
      <c r="I104" s="99">
        <f t="shared" si="69"/>
        <v>8913000000</v>
      </c>
      <c r="J104" s="98">
        <f t="shared" si="65"/>
        <v>12447310000</v>
      </c>
      <c r="K104" s="42">
        <f>$K$2</f>
        <v>1</v>
      </c>
      <c r="L104" s="42"/>
      <c r="M104" s="4">
        <f t="shared" si="86"/>
        <v>70000000</v>
      </c>
      <c r="N104" s="84">
        <f t="shared" si="66"/>
        <v>4500000</v>
      </c>
      <c r="O104" s="4">
        <f t="shared" si="70"/>
        <v>5000000</v>
      </c>
      <c r="P104" s="4">
        <f t="shared" si="87"/>
        <v>7140000000</v>
      </c>
      <c r="Q104" s="4">
        <f t="shared" si="88"/>
        <v>1773000000</v>
      </c>
      <c r="R104" s="4">
        <f t="shared" si="89"/>
        <v>1970000000</v>
      </c>
      <c r="S104" s="84">
        <f t="shared" si="67"/>
        <v>600000000</v>
      </c>
      <c r="T104" s="84">
        <f t="shared" si="68"/>
        <v>150000000</v>
      </c>
      <c r="U104" s="4">
        <f t="shared" si="90"/>
        <v>11633000000</v>
      </c>
      <c r="V104" s="27">
        <f t="shared" si="54"/>
        <v>814310000.00000012</v>
      </c>
      <c r="W104" s="27">
        <f t="shared" si="76"/>
        <v>12447310000</v>
      </c>
    </row>
    <row r="105" spans="1:252" ht="26.25" customHeight="1" x14ac:dyDescent="0.2">
      <c r="A105" s="2">
        <v>81</v>
      </c>
      <c r="B105" s="2" t="s">
        <v>109</v>
      </c>
      <c r="C105" s="2"/>
      <c r="D105" s="2" t="s">
        <v>4</v>
      </c>
      <c r="E105" s="3">
        <v>102</v>
      </c>
      <c r="F105" s="3"/>
      <c r="G105" s="3">
        <v>394</v>
      </c>
      <c r="H105" s="3" t="s">
        <v>32</v>
      </c>
      <c r="I105" s="99">
        <f t="shared" si="69"/>
        <v>8913000000</v>
      </c>
      <c r="J105" s="98">
        <f t="shared" si="65"/>
        <v>12447310000</v>
      </c>
      <c r="K105" s="42">
        <f>$K$2</f>
        <v>1</v>
      </c>
      <c r="L105" s="42"/>
      <c r="M105" s="4">
        <f t="shared" si="86"/>
        <v>70000000</v>
      </c>
      <c r="N105" s="84">
        <f t="shared" si="66"/>
        <v>4500000</v>
      </c>
      <c r="O105" s="4">
        <f t="shared" si="70"/>
        <v>5000000</v>
      </c>
      <c r="P105" s="4">
        <f t="shared" si="87"/>
        <v>7140000000</v>
      </c>
      <c r="Q105" s="4">
        <f t="shared" si="88"/>
        <v>1773000000</v>
      </c>
      <c r="R105" s="4">
        <f t="shared" si="89"/>
        <v>1970000000</v>
      </c>
      <c r="S105" s="84">
        <f t="shared" si="67"/>
        <v>600000000</v>
      </c>
      <c r="T105" s="84">
        <f t="shared" si="68"/>
        <v>150000000</v>
      </c>
      <c r="U105" s="4">
        <f t="shared" si="90"/>
        <v>11633000000</v>
      </c>
      <c r="V105" s="27">
        <f t="shared" si="54"/>
        <v>814310000.00000012</v>
      </c>
      <c r="W105" s="27">
        <f t="shared" si="76"/>
        <v>12447310000</v>
      </c>
    </row>
    <row r="106" spans="1:252" ht="26.25" customHeight="1" x14ac:dyDescent="0.2">
      <c r="A106" s="2">
        <v>82</v>
      </c>
      <c r="B106" s="2" t="s">
        <v>110</v>
      </c>
      <c r="C106" s="2"/>
      <c r="D106" s="2" t="s">
        <v>4</v>
      </c>
      <c r="E106" s="3">
        <v>102</v>
      </c>
      <c r="F106" s="3"/>
      <c r="G106" s="3">
        <v>394</v>
      </c>
      <c r="H106" s="3" t="s">
        <v>32</v>
      </c>
      <c r="I106" s="99">
        <f t="shared" si="69"/>
        <v>8913000000</v>
      </c>
      <c r="J106" s="98">
        <f t="shared" si="65"/>
        <v>12447310000</v>
      </c>
      <c r="K106" s="42">
        <f>$K$2</f>
        <v>1</v>
      </c>
      <c r="L106" s="42"/>
      <c r="M106" s="4">
        <f t="shared" si="86"/>
        <v>70000000</v>
      </c>
      <c r="N106" s="84">
        <f t="shared" si="66"/>
        <v>4500000</v>
      </c>
      <c r="O106" s="4">
        <f t="shared" si="70"/>
        <v>5000000</v>
      </c>
      <c r="P106" s="4">
        <f t="shared" si="87"/>
        <v>7140000000</v>
      </c>
      <c r="Q106" s="4">
        <f t="shared" si="88"/>
        <v>1773000000</v>
      </c>
      <c r="R106" s="4">
        <f t="shared" si="89"/>
        <v>1970000000</v>
      </c>
      <c r="S106" s="84">
        <f t="shared" si="67"/>
        <v>600000000</v>
      </c>
      <c r="T106" s="84">
        <f t="shared" si="68"/>
        <v>150000000</v>
      </c>
      <c r="U106" s="4">
        <f t="shared" si="90"/>
        <v>11633000000</v>
      </c>
      <c r="V106" s="27">
        <f t="shared" si="54"/>
        <v>814310000.00000012</v>
      </c>
      <c r="W106" s="27">
        <f t="shared" si="76"/>
        <v>12447310000</v>
      </c>
    </row>
    <row r="107" spans="1:252" ht="26.25" customHeight="1" x14ac:dyDescent="0.2">
      <c r="A107" s="2">
        <v>83</v>
      </c>
      <c r="B107" s="2" t="s">
        <v>111</v>
      </c>
      <c r="C107" s="2"/>
      <c r="D107" s="2" t="s">
        <v>4</v>
      </c>
      <c r="E107" s="3">
        <v>102</v>
      </c>
      <c r="F107" s="3"/>
      <c r="G107" s="3">
        <v>394</v>
      </c>
      <c r="H107" s="3" t="s">
        <v>32</v>
      </c>
      <c r="I107" s="99">
        <f t="shared" si="69"/>
        <v>8913000000</v>
      </c>
      <c r="J107" s="98">
        <f t="shared" si="65"/>
        <v>12447310000</v>
      </c>
      <c r="K107" s="42">
        <f>$K$2</f>
        <v>1</v>
      </c>
      <c r="L107" s="42"/>
      <c r="M107" s="4">
        <f t="shared" si="86"/>
        <v>70000000</v>
      </c>
      <c r="N107" s="84">
        <f t="shared" si="66"/>
        <v>4500000</v>
      </c>
      <c r="O107" s="4">
        <f t="shared" si="70"/>
        <v>5000000</v>
      </c>
      <c r="P107" s="4">
        <f t="shared" si="87"/>
        <v>7140000000</v>
      </c>
      <c r="Q107" s="4">
        <f t="shared" si="88"/>
        <v>1773000000</v>
      </c>
      <c r="R107" s="4">
        <f t="shared" si="89"/>
        <v>1970000000</v>
      </c>
      <c r="S107" s="84">
        <f t="shared" si="67"/>
        <v>600000000</v>
      </c>
      <c r="T107" s="84">
        <f t="shared" si="68"/>
        <v>150000000</v>
      </c>
      <c r="U107" s="4">
        <f t="shared" si="90"/>
        <v>11633000000</v>
      </c>
      <c r="V107" s="27">
        <f t="shared" si="54"/>
        <v>814310000.00000012</v>
      </c>
      <c r="W107" s="27">
        <f t="shared" si="76"/>
        <v>12447310000</v>
      </c>
    </row>
    <row r="108" spans="1:252" s="76" customFormat="1" ht="26.25" customHeight="1" x14ac:dyDescent="0.2">
      <c r="A108" s="61">
        <v>84</v>
      </c>
      <c r="B108" s="61" t="s">
        <v>112</v>
      </c>
      <c r="C108" s="61"/>
      <c r="D108" s="61" t="s">
        <v>10</v>
      </c>
      <c r="E108" s="62">
        <v>89.5</v>
      </c>
      <c r="F108" s="62"/>
      <c r="G108" s="62">
        <v>390</v>
      </c>
      <c r="H108" s="62" t="s">
        <v>31</v>
      </c>
      <c r="I108" s="99">
        <f t="shared" si="69"/>
        <v>15538000000</v>
      </c>
      <c r="J108" s="98">
        <f t="shared" si="65"/>
        <v>19514660000</v>
      </c>
      <c r="K108" s="89">
        <f>I6</f>
        <v>2.2000000000000002</v>
      </c>
      <c r="L108" s="89"/>
      <c r="M108" s="22">
        <f t="shared" si="86"/>
        <v>154000000</v>
      </c>
      <c r="N108" s="22">
        <f t="shared" si="66"/>
        <v>4500000</v>
      </c>
      <c r="O108" s="70">
        <f t="shared" si="70"/>
        <v>5000000</v>
      </c>
      <c r="P108" s="22">
        <f t="shared" si="87"/>
        <v>13783000000</v>
      </c>
      <c r="Q108" s="22">
        <f t="shared" si="88"/>
        <v>1755000000</v>
      </c>
      <c r="R108" s="22">
        <f t="shared" si="89"/>
        <v>1950000000</v>
      </c>
      <c r="S108" s="22">
        <f t="shared" si="67"/>
        <v>600000000</v>
      </c>
      <c r="T108" s="22">
        <f t="shared" si="68"/>
        <v>150000000</v>
      </c>
      <c r="U108" s="22">
        <f t="shared" si="90"/>
        <v>18238000000</v>
      </c>
      <c r="V108" s="75">
        <f t="shared" si="54"/>
        <v>1276660000.0000002</v>
      </c>
      <c r="W108" s="63">
        <f t="shared" si="76"/>
        <v>19514660000</v>
      </c>
      <c r="Y108" s="77"/>
    </row>
    <row r="109" spans="1:252" s="46" customFormat="1" ht="26.25" customHeight="1" x14ac:dyDescent="0.2">
      <c r="A109" s="2"/>
      <c r="B109" s="35" t="s">
        <v>132</v>
      </c>
      <c r="C109" s="35"/>
      <c r="D109" s="109"/>
      <c r="E109" s="35"/>
      <c r="F109" s="35"/>
      <c r="G109" s="36"/>
      <c r="H109" s="48"/>
      <c r="I109" s="99">
        <f t="shared" si="69"/>
        <v>0</v>
      </c>
      <c r="J109" s="98">
        <f t="shared" si="65"/>
        <v>0</v>
      </c>
      <c r="K109" s="49"/>
      <c r="L109" s="49"/>
      <c r="M109" s="4"/>
      <c r="N109" s="84"/>
      <c r="O109" s="4"/>
      <c r="P109" s="4"/>
      <c r="Q109" s="4"/>
      <c r="R109" s="4"/>
      <c r="S109" s="84"/>
      <c r="T109" s="84"/>
      <c r="U109" s="4"/>
      <c r="V109" s="27"/>
      <c r="W109" s="27"/>
      <c r="Y109" s="47"/>
    </row>
    <row r="110" spans="1:252" s="46" customFormat="1" ht="26.25" customHeight="1" x14ac:dyDescent="0.2">
      <c r="A110" s="81">
        <v>85</v>
      </c>
      <c r="B110" s="81" t="s">
        <v>113</v>
      </c>
      <c r="C110" s="101"/>
      <c r="D110" s="101" t="s">
        <v>9</v>
      </c>
      <c r="E110" s="82">
        <v>102</v>
      </c>
      <c r="F110" s="104"/>
      <c r="G110" s="82">
        <v>394</v>
      </c>
      <c r="H110" s="82" t="s">
        <v>28</v>
      </c>
      <c r="I110" s="99">
        <f t="shared" si="69"/>
        <v>9912600000</v>
      </c>
      <c r="J110" s="98">
        <f t="shared" si="65"/>
        <v>13516882000</v>
      </c>
      <c r="K110" s="18">
        <f>G7</f>
        <v>1.1399999999999999</v>
      </c>
      <c r="L110" s="18"/>
      <c r="M110" s="84">
        <f t="shared" ref="M110:M115" si="91">K110*$K$10</f>
        <v>79800000</v>
      </c>
      <c r="N110" s="84">
        <f t="shared" si="66"/>
        <v>4500000</v>
      </c>
      <c r="O110" s="4">
        <f t="shared" si="70"/>
        <v>5000000</v>
      </c>
      <c r="P110" s="84">
        <f t="shared" ref="P110:P115" si="92">E110*M110</f>
        <v>8139600000</v>
      </c>
      <c r="Q110" s="84">
        <f t="shared" ref="Q110:Q115" si="93">G110*N110</f>
        <v>1773000000</v>
      </c>
      <c r="R110" s="84">
        <f t="shared" ref="R110:R115" si="94">G110*O110</f>
        <v>1970000000</v>
      </c>
      <c r="S110" s="84">
        <f t="shared" si="67"/>
        <v>600000000</v>
      </c>
      <c r="T110" s="84">
        <f t="shared" si="68"/>
        <v>150000000</v>
      </c>
      <c r="U110" s="84">
        <f t="shared" ref="U110:U115" si="95">SUM(P110:T110)</f>
        <v>12632600000</v>
      </c>
      <c r="V110" s="27">
        <f t="shared" si="54"/>
        <v>884282000.00000012</v>
      </c>
      <c r="W110" s="38">
        <f t="shared" si="76"/>
        <v>13516882000</v>
      </c>
      <c r="Y110" s="47"/>
    </row>
    <row r="111" spans="1:252" ht="26.25" customHeight="1" x14ac:dyDescent="0.2">
      <c r="A111" s="2">
        <v>86</v>
      </c>
      <c r="B111" s="2" t="s">
        <v>114</v>
      </c>
      <c r="C111" s="2"/>
      <c r="D111" s="2" t="s">
        <v>8</v>
      </c>
      <c r="E111" s="3">
        <v>102</v>
      </c>
      <c r="F111" s="3"/>
      <c r="G111" s="3">
        <v>394</v>
      </c>
      <c r="H111" s="3" t="s">
        <v>27</v>
      </c>
      <c r="I111" s="99">
        <f t="shared" si="69"/>
        <v>9912600000</v>
      </c>
      <c r="J111" s="98">
        <f t="shared" si="65"/>
        <v>13516882000</v>
      </c>
      <c r="K111" s="42">
        <f>$K$3</f>
        <v>1.1399999999999999</v>
      </c>
      <c r="L111" s="42"/>
      <c r="M111" s="4">
        <f t="shared" si="91"/>
        <v>79800000</v>
      </c>
      <c r="N111" s="84">
        <f t="shared" si="66"/>
        <v>4500000</v>
      </c>
      <c r="O111" s="4">
        <f t="shared" si="70"/>
        <v>5000000</v>
      </c>
      <c r="P111" s="4">
        <f t="shared" si="92"/>
        <v>8139600000</v>
      </c>
      <c r="Q111" s="4">
        <f t="shared" si="93"/>
        <v>1773000000</v>
      </c>
      <c r="R111" s="4">
        <f t="shared" si="94"/>
        <v>1970000000</v>
      </c>
      <c r="S111" s="84">
        <f t="shared" si="67"/>
        <v>600000000</v>
      </c>
      <c r="T111" s="84">
        <f t="shared" si="68"/>
        <v>150000000</v>
      </c>
      <c r="U111" s="4">
        <f t="shared" si="95"/>
        <v>12632600000</v>
      </c>
      <c r="V111" s="27">
        <f t="shared" si="54"/>
        <v>884282000.00000012</v>
      </c>
      <c r="W111" s="27">
        <f t="shared" si="76"/>
        <v>13516882000</v>
      </c>
      <c r="X111" s="30" t="s">
        <v>6</v>
      </c>
    </row>
    <row r="112" spans="1:252" ht="26.25" customHeight="1" x14ac:dyDescent="0.2">
      <c r="A112" s="2">
        <v>87</v>
      </c>
      <c r="B112" s="2" t="s">
        <v>115</v>
      </c>
      <c r="C112" s="2"/>
      <c r="D112" s="2" t="s">
        <v>8</v>
      </c>
      <c r="E112" s="3">
        <v>102</v>
      </c>
      <c r="F112" s="3"/>
      <c r="G112" s="3">
        <v>394</v>
      </c>
      <c r="H112" s="3" t="s">
        <v>27</v>
      </c>
      <c r="I112" s="99">
        <f t="shared" si="69"/>
        <v>9912600000</v>
      </c>
      <c r="J112" s="98">
        <f t="shared" si="65"/>
        <v>13516882000</v>
      </c>
      <c r="K112" s="42">
        <f>$K$3</f>
        <v>1.1399999999999999</v>
      </c>
      <c r="L112" s="42"/>
      <c r="M112" s="4">
        <f t="shared" si="91"/>
        <v>79800000</v>
      </c>
      <c r="N112" s="84">
        <f t="shared" si="66"/>
        <v>4500000</v>
      </c>
      <c r="O112" s="4">
        <f t="shared" si="70"/>
        <v>5000000</v>
      </c>
      <c r="P112" s="4">
        <f t="shared" si="92"/>
        <v>8139600000</v>
      </c>
      <c r="Q112" s="4">
        <f t="shared" si="93"/>
        <v>1773000000</v>
      </c>
      <c r="R112" s="4">
        <f t="shared" si="94"/>
        <v>1970000000</v>
      </c>
      <c r="S112" s="84">
        <f t="shared" si="67"/>
        <v>600000000</v>
      </c>
      <c r="T112" s="84">
        <f t="shared" si="68"/>
        <v>150000000</v>
      </c>
      <c r="U112" s="4">
        <f t="shared" si="95"/>
        <v>12632600000</v>
      </c>
      <c r="V112" s="27">
        <f t="shared" si="54"/>
        <v>884282000.00000012</v>
      </c>
      <c r="W112" s="27">
        <f t="shared" si="76"/>
        <v>13516882000</v>
      </c>
    </row>
    <row r="113" spans="1:25" ht="26.25" customHeight="1" x14ac:dyDescent="0.2">
      <c r="A113" s="2">
        <v>88</v>
      </c>
      <c r="B113" s="2" t="s">
        <v>116</v>
      </c>
      <c r="C113" s="2"/>
      <c r="D113" s="2" t="s">
        <v>8</v>
      </c>
      <c r="E113" s="3">
        <v>102</v>
      </c>
      <c r="F113" s="3"/>
      <c r="G113" s="3">
        <v>394</v>
      </c>
      <c r="H113" s="3" t="s">
        <v>27</v>
      </c>
      <c r="I113" s="99">
        <f t="shared" si="69"/>
        <v>9912600000</v>
      </c>
      <c r="J113" s="98">
        <f t="shared" si="65"/>
        <v>13516882000</v>
      </c>
      <c r="K113" s="42">
        <f>$K$3</f>
        <v>1.1399999999999999</v>
      </c>
      <c r="L113" s="42"/>
      <c r="M113" s="4">
        <f t="shared" si="91"/>
        <v>79800000</v>
      </c>
      <c r="N113" s="84">
        <f t="shared" si="66"/>
        <v>4500000</v>
      </c>
      <c r="O113" s="4">
        <f t="shared" si="70"/>
        <v>5000000</v>
      </c>
      <c r="P113" s="4">
        <f t="shared" si="92"/>
        <v>8139600000</v>
      </c>
      <c r="Q113" s="4">
        <f t="shared" si="93"/>
        <v>1773000000</v>
      </c>
      <c r="R113" s="4">
        <f t="shared" si="94"/>
        <v>1970000000</v>
      </c>
      <c r="S113" s="84">
        <f t="shared" si="67"/>
        <v>600000000</v>
      </c>
      <c r="T113" s="84">
        <f t="shared" si="68"/>
        <v>150000000</v>
      </c>
      <c r="U113" s="4">
        <f t="shared" si="95"/>
        <v>12632600000</v>
      </c>
      <c r="V113" s="27">
        <f t="shared" si="54"/>
        <v>884282000.00000012</v>
      </c>
      <c r="W113" s="27">
        <f t="shared" si="76"/>
        <v>13516882000</v>
      </c>
    </row>
    <row r="114" spans="1:25" ht="26.25" customHeight="1" x14ac:dyDescent="0.2">
      <c r="A114" s="2">
        <v>89</v>
      </c>
      <c r="B114" s="2" t="s">
        <v>117</v>
      </c>
      <c r="C114" s="2"/>
      <c r="D114" s="2" t="s">
        <v>8</v>
      </c>
      <c r="E114" s="3">
        <v>102</v>
      </c>
      <c r="F114" s="3"/>
      <c r="G114" s="3">
        <v>394</v>
      </c>
      <c r="H114" s="3" t="s">
        <v>27</v>
      </c>
      <c r="I114" s="99">
        <f t="shared" si="69"/>
        <v>9912600000</v>
      </c>
      <c r="J114" s="98">
        <f t="shared" si="65"/>
        <v>13516882000</v>
      </c>
      <c r="K114" s="42">
        <f>$K$3</f>
        <v>1.1399999999999999</v>
      </c>
      <c r="L114" s="42"/>
      <c r="M114" s="4">
        <f t="shared" si="91"/>
        <v>79800000</v>
      </c>
      <c r="N114" s="84">
        <f t="shared" si="66"/>
        <v>4500000</v>
      </c>
      <c r="O114" s="4">
        <f t="shared" si="70"/>
        <v>5000000</v>
      </c>
      <c r="P114" s="4">
        <f t="shared" si="92"/>
        <v>8139600000</v>
      </c>
      <c r="Q114" s="4">
        <f t="shared" si="93"/>
        <v>1773000000</v>
      </c>
      <c r="R114" s="4">
        <f t="shared" si="94"/>
        <v>1970000000</v>
      </c>
      <c r="S114" s="84">
        <f t="shared" si="67"/>
        <v>600000000</v>
      </c>
      <c r="T114" s="84">
        <f t="shared" si="68"/>
        <v>150000000</v>
      </c>
      <c r="U114" s="4">
        <f t="shared" si="95"/>
        <v>12632600000</v>
      </c>
      <c r="V114" s="27">
        <f t="shared" si="54"/>
        <v>884282000.00000012</v>
      </c>
      <c r="W114" s="27">
        <f t="shared" si="76"/>
        <v>13516882000</v>
      </c>
    </row>
    <row r="115" spans="1:25" s="64" customFormat="1" ht="26.25" customHeight="1" x14ac:dyDescent="0.25">
      <c r="A115" s="61">
        <v>90</v>
      </c>
      <c r="B115" s="61" t="s">
        <v>118</v>
      </c>
      <c r="C115" s="61"/>
      <c r="D115" s="61" t="s">
        <v>11</v>
      </c>
      <c r="E115" s="62">
        <v>89.5</v>
      </c>
      <c r="F115" s="62"/>
      <c r="G115" s="62">
        <v>390</v>
      </c>
      <c r="H115" s="62" t="s">
        <v>29</v>
      </c>
      <c r="I115" s="99">
        <f t="shared" si="69"/>
        <v>14848850000</v>
      </c>
      <c r="J115" s="98">
        <f t="shared" si="65"/>
        <v>18777269500</v>
      </c>
      <c r="K115" s="89">
        <f>G6</f>
        <v>2.09</v>
      </c>
      <c r="L115" s="89"/>
      <c r="M115" s="22">
        <f t="shared" si="91"/>
        <v>146300000</v>
      </c>
      <c r="N115" s="22">
        <f t="shared" si="66"/>
        <v>4500000</v>
      </c>
      <c r="O115" s="70">
        <f t="shared" si="70"/>
        <v>5000000</v>
      </c>
      <c r="P115" s="22">
        <f t="shared" si="92"/>
        <v>13093850000</v>
      </c>
      <c r="Q115" s="22">
        <f t="shared" si="93"/>
        <v>1755000000</v>
      </c>
      <c r="R115" s="22">
        <f t="shared" si="94"/>
        <v>1950000000</v>
      </c>
      <c r="S115" s="22">
        <f t="shared" si="67"/>
        <v>600000000</v>
      </c>
      <c r="T115" s="22">
        <f t="shared" si="68"/>
        <v>150000000</v>
      </c>
      <c r="U115" s="22">
        <f t="shared" si="95"/>
        <v>17548850000</v>
      </c>
      <c r="V115" s="75">
        <f t="shared" si="54"/>
        <v>1228419500</v>
      </c>
      <c r="W115" s="63">
        <f t="shared" si="76"/>
        <v>18777269500</v>
      </c>
      <c r="Y115" s="65"/>
    </row>
    <row r="116" spans="1:25" s="39" customFormat="1" ht="26.25" customHeight="1" x14ac:dyDescent="0.25">
      <c r="A116" s="2"/>
      <c r="B116" s="35" t="s">
        <v>132</v>
      </c>
      <c r="C116" s="35"/>
      <c r="D116" s="109"/>
      <c r="E116" s="35"/>
      <c r="F116" s="35"/>
      <c r="G116" s="36"/>
      <c r="H116" s="82"/>
      <c r="I116" s="99">
        <f t="shared" si="69"/>
        <v>0</v>
      </c>
      <c r="J116" s="98">
        <f t="shared" si="65"/>
        <v>0</v>
      </c>
      <c r="K116" s="42"/>
      <c r="L116" s="42"/>
      <c r="M116" s="4"/>
      <c r="N116" s="84"/>
      <c r="O116" s="4"/>
      <c r="P116" s="4"/>
      <c r="Q116" s="4"/>
      <c r="R116" s="4"/>
      <c r="S116" s="84"/>
      <c r="T116" s="84"/>
      <c r="U116" s="4"/>
      <c r="V116" s="27"/>
      <c r="W116" s="27"/>
      <c r="Y116" s="33"/>
    </row>
    <row r="117" spans="1:25" s="39" customFormat="1" ht="26.25" customHeight="1" x14ac:dyDescent="0.25">
      <c r="A117" s="81">
        <v>91</v>
      </c>
      <c r="B117" s="81" t="s">
        <v>119</v>
      </c>
      <c r="C117" s="101"/>
      <c r="D117" s="101" t="s">
        <v>9</v>
      </c>
      <c r="E117" s="82">
        <v>102</v>
      </c>
      <c r="F117" s="104"/>
      <c r="G117" s="82">
        <v>394</v>
      </c>
      <c r="H117" s="82" t="s">
        <v>30</v>
      </c>
      <c r="I117" s="99">
        <f t="shared" si="69"/>
        <v>9912600000</v>
      </c>
      <c r="J117" s="98">
        <f t="shared" si="65"/>
        <v>13516882000</v>
      </c>
      <c r="K117" s="18">
        <f>G7</f>
        <v>1.1399999999999999</v>
      </c>
      <c r="L117" s="18"/>
      <c r="M117" s="84">
        <f t="shared" ref="M117:M122" si="96">K117*$K$10</f>
        <v>79800000</v>
      </c>
      <c r="N117" s="84">
        <f t="shared" si="66"/>
        <v>4500000</v>
      </c>
      <c r="O117" s="4">
        <f t="shared" si="70"/>
        <v>5000000</v>
      </c>
      <c r="P117" s="84">
        <f t="shared" ref="P117:P122" si="97">E117*M117</f>
        <v>8139600000</v>
      </c>
      <c r="Q117" s="84">
        <f t="shared" ref="Q117:Q122" si="98">G117*N117</f>
        <v>1773000000</v>
      </c>
      <c r="R117" s="84">
        <f t="shared" ref="R117:R122" si="99">G117*O117</f>
        <v>1970000000</v>
      </c>
      <c r="S117" s="84">
        <f t="shared" si="67"/>
        <v>600000000</v>
      </c>
      <c r="T117" s="84">
        <f t="shared" si="68"/>
        <v>150000000</v>
      </c>
      <c r="U117" s="84">
        <f t="shared" ref="U117:U122" si="100">SUM(P117:T117)</f>
        <v>12632600000</v>
      </c>
      <c r="V117" s="27">
        <f t="shared" si="54"/>
        <v>884282000.00000012</v>
      </c>
      <c r="W117" s="38">
        <f t="shared" si="76"/>
        <v>13516882000</v>
      </c>
      <c r="Y117" s="33"/>
    </row>
    <row r="118" spans="1:25" ht="26.25" customHeight="1" x14ac:dyDescent="0.2">
      <c r="A118" s="2">
        <v>92</v>
      </c>
      <c r="B118" s="2" t="s">
        <v>120</v>
      </c>
      <c r="C118" s="2"/>
      <c r="D118" s="2" t="s">
        <v>8</v>
      </c>
      <c r="E118" s="3">
        <v>102</v>
      </c>
      <c r="F118" s="3"/>
      <c r="G118" s="3">
        <v>394</v>
      </c>
      <c r="H118" s="3" t="s">
        <v>32</v>
      </c>
      <c r="I118" s="99">
        <f t="shared" si="69"/>
        <v>9912600000</v>
      </c>
      <c r="J118" s="98">
        <f t="shared" si="65"/>
        <v>13516882000</v>
      </c>
      <c r="K118" s="42">
        <f>$K$3</f>
        <v>1.1399999999999999</v>
      </c>
      <c r="L118" s="42"/>
      <c r="M118" s="4">
        <f t="shared" si="96"/>
        <v>79800000</v>
      </c>
      <c r="N118" s="84">
        <f t="shared" si="66"/>
        <v>4500000</v>
      </c>
      <c r="O118" s="4">
        <f t="shared" si="70"/>
        <v>5000000</v>
      </c>
      <c r="P118" s="4">
        <f t="shared" si="97"/>
        <v>8139600000</v>
      </c>
      <c r="Q118" s="4">
        <f t="shared" si="98"/>
        <v>1773000000</v>
      </c>
      <c r="R118" s="4">
        <f t="shared" si="99"/>
        <v>1970000000</v>
      </c>
      <c r="S118" s="84">
        <f t="shared" si="67"/>
        <v>600000000</v>
      </c>
      <c r="T118" s="84">
        <f t="shared" si="68"/>
        <v>150000000</v>
      </c>
      <c r="U118" s="4">
        <f t="shared" si="100"/>
        <v>12632600000</v>
      </c>
      <c r="V118" s="27">
        <f t="shared" si="54"/>
        <v>884282000.00000012</v>
      </c>
      <c r="W118" s="27">
        <f t="shared" si="76"/>
        <v>13516882000</v>
      </c>
    </row>
    <row r="119" spans="1:25" ht="26.25" customHeight="1" x14ac:dyDescent="0.2">
      <c r="A119" s="2">
        <v>93</v>
      </c>
      <c r="B119" s="2" t="s">
        <v>121</v>
      </c>
      <c r="C119" s="2"/>
      <c r="D119" s="2" t="s">
        <v>8</v>
      </c>
      <c r="E119" s="3">
        <v>102</v>
      </c>
      <c r="F119" s="3"/>
      <c r="G119" s="3">
        <v>394</v>
      </c>
      <c r="H119" s="3" t="s">
        <v>32</v>
      </c>
      <c r="I119" s="99">
        <f t="shared" si="69"/>
        <v>9912600000</v>
      </c>
      <c r="J119" s="98">
        <f t="shared" si="65"/>
        <v>13516882000</v>
      </c>
      <c r="K119" s="42">
        <f>$K$3</f>
        <v>1.1399999999999999</v>
      </c>
      <c r="L119" s="42"/>
      <c r="M119" s="4">
        <f t="shared" si="96"/>
        <v>79800000</v>
      </c>
      <c r="N119" s="84">
        <f t="shared" si="66"/>
        <v>4500000</v>
      </c>
      <c r="O119" s="4">
        <f t="shared" si="70"/>
        <v>5000000</v>
      </c>
      <c r="P119" s="4">
        <f t="shared" si="97"/>
        <v>8139600000</v>
      </c>
      <c r="Q119" s="4">
        <f t="shared" si="98"/>
        <v>1773000000</v>
      </c>
      <c r="R119" s="4">
        <f t="shared" si="99"/>
        <v>1970000000</v>
      </c>
      <c r="S119" s="84">
        <f t="shared" si="67"/>
        <v>600000000</v>
      </c>
      <c r="T119" s="84">
        <f t="shared" si="68"/>
        <v>150000000</v>
      </c>
      <c r="U119" s="4">
        <f t="shared" si="100"/>
        <v>12632600000</v>
      </c>
      <c r="V119" s="27">
        <f t="shared" si="54"/>
        <v>884282000.00000012</v>
      </c>
      <c r="W119" s="27">
        <f t="shared" si="76"/>
        <v>13516882000</v>
      </c>
    </row>
    <row r="120" spans="1:25" ht="26.25" customHeight="1" x14ac:dyDescent="0.2">
      <c r="A120" s="2">
        <v>94</v>
      </c>
      <c r="B120" s="2" t="s">
        <v>122</v>
      </c>
      <c r="C120" s="2"/>
      <c r="D120" s="2" t="s">
        <v>8</v>
      </c>
      <c r="E120" s="3">
        <v>102</v>
      </c>
      <c r="F120" s="3"/>
      <c r="G120" s="3">
        <v>394</v>
      </c>
      <c r="H120" s="3" t="s">
        <v>32</v>
      </c>
      <c r="I120" s="99">
        <f t="shared" si="69"/>
        <v>9912600000</v>
      </c>
      <c r="J120" s="98">
        <f t="shared" si="65"/>
        <v>13516882000</v>
      </c>
      <c r="K120" s="42">
        <f>$K$3</f>
        <v>1.1399999999999999</v>
      </c>
      <c r="L120" s="42"/>
      <c r="M120" s="4">
        <f t="shared" si="96"/>
        <v>79800000</v>
      </c>
      <c r="N120" s="84">
        <f t="shared" si="66"/>
        <v>4500000</v>
      </c>
      <c r="O120" s="4">
        <f t="shared" si="70"/>
        <v>5000000</v>
      </c>
      <c r="P120" s="4">
        <f t="shared" si="97"/>
        <v>8139600000</v>
      </c>
      <c r="Q120" s="4">
        <f t="shared" si="98"/>
        <v>1773000000</v>
      </c>
      <c r="R120" s="4">
        <f t="shared" si="99"/>
        <v>1970000000</v>
      </c>
      <c r="S120" s="84">
        <f t="shared" si="67"/>
        <v>600000000</v>
      </c>
      <c r="T120" s="84">
        <f t="shared" si="68"/>
        <v>150000000</v>
      </c>
      <c r="U120" s="4">
        <f t="shared" si="100"/>
        <v>12632600000</v>
      </c>
      <c r="V120" s="27">
        <f t="shared" si="54"/>
        <v>884282000.00000012</v>
      </c>
      <c r="W120" s="27">
        <f t="shared" si="76"/>
        <v>13516882000</v>
      </c>
    </row>
    <row r="121" spans="1:25" ht="26.25" customHeight="1" x14ac:dyDescent="0.2">
      <c r="A121" s="2">
        <v>95</v>
      </c>
      <c r="B121" s="2" t="s">
        <v>123</v>
      </c>
      <c r="C121" s="2"/>
      <c r="D121" s="2" t="s">
        <v>8</v>
      </c>
      <c r="E121" s="3">
        <v>102</v>
      </c>
      <c r="F121" s="3"/>
      <c r="G121" s="3">
        <v>394</v>
      </c>
      <c r="H121" s="3" t="s">
        <v>32</v>
      </c>
      <c r="I121" s="99">
        <f t="shared" si="69"/>
        <v>9912600000</v>
      </c>
      <c r="J121" s="98">
        <f t="shared" si="65"/>
        <v>13516882000</v>
      </c>
      <c r="K121" s="42">
        <f>$K$3</f>
        <v>1.1399999999999999</v>
      </c>
      <c r="L121" s="42"/>
      <c r="M121" s="4">
        <f t="shared" si="96"/>
        <v>79800000</v>
      </c>
      <c r="N121" s="84">
        <f t="shared" si="66"/>
        <v>4500000</v>
      </c>
      <c r="O121" s="4">
        <f t="shared" si="70"/>
        <v>5000000</v>
      </c>
      <c r="P121" s="4">
        <f t="shared" si="97"/>
        <v>8139600000</v>
      </c>
      <c r="Q121" s="4">
        <f t="shared" si="98"/>
        <v>1773000000</v>
      </c>
      <c r="R121" s="4">
        <f t="shared" si="99"/>
        <v>1970000000</v>
      </c>
      <c r="S121" s="84">
        <f t="shared" si="67"/>
        <v>600000000</v>
      </c>
      <c r="T121" s="84">
        <f t="shared" si="68"/>
        <v>150000000</v>
      </c>
      <c r="U121" s="4">
        <f t="shared" si="100"/>
        <v>12632600000</v>
      </c>
      <c r="V121" s="27">
        <f t="shared" si="54"/>
        <v>884282000.00000012</v>
      </c>
      <c r="W121" s="27">
        <f t="shared" si="76"/>
        <v>13516882000</v>
      </c>
    </row>
    <row r="122" spans="1:25" s="76" customFormat="1" ht="26.25" customHeight="1" x14ac:dyDescent="0.2">
      <c r="A122" s="61">
        <v>96</v>
      </c>
      <c r="B122" s="61" t="s">
        <v>124</v>
      </c>
      <c r="C122" s="61"/>
      <c r="D122" s="61" t="s">
        <v>11</v>
      </c>
      <c r="E122" s="62">
        <v>89.5</v>
      </c>
      <c r="F122" s="62"/>
      <c r="G122" s="62">
        <v>390</v>
      </c>
      <c r="H122" s="62" t="s">
        <v>31</v>
      </c>
      <c r="I122" s="99">
        <f t="shared" si="69"/>
        <v>14848850000</v>
      </c>
      <c r="J122" s="98">
        <f t="shared" si="65"/>
        <v>18777269500</v>
      </c>
      <c r="K122" s="89">
        <f>G6</f>
        <v>2.09</v>
      </c>
      <c r="L122" s="89"/>
      <c r="M122" s="22">
        <f t="shared" si="96"/>
        <v>146300000</v>
      </c>
      <c r="N122" s="22">
        <f t="shared" si="66"/>
        <v>4500000</v>
      </c>
      <c r="O122" s="70">
        <f t="shared" si="70"/>
        <v>5000000</v>
      </c>
      <c r="P122" s="22">
        <f t="shared" si="97"/>
        <v>13093850000</v>
      </c>
      <c r="Q122" s="22">
        <f t="shared" si="98"/>
        <v>1755000000</v>
      </c>
      <c r="R122" s="22">
        <f t="shared" si="99"/>
        <v>1950000000</v>
      </c>
      <c r="S122" s="22">
        <f t="shared" si="67"/>
        <v>600000000</v>
      </c>
      <c r="T122" s="22">
        <f t="shared" si="68"/>
        <v>150000000</v>
      </c>
      <c r="U122" s="22">
        <f t="shared" si="100"/>
        <v>17548850000</v>
      </c>
      <c r="V122" s="75">
        <f t="shared" si="54"/>
        <v>1228419500</v>
      </c>
      <c r="W122" s="63">
        <f t="shared" si="76"/>
        <v>18777269500</v>
      </c>
      <c r="Y122" s="77"/>
    </row>
    <row r="123" spans="1:25" ht="24" customHeight="1" x14ac:dyDescent="0.2">
      <c r="I123" s="98">
        <f t="shared" ref="I123:I124" si="101">W123</f>
        <v>1384865414632.353</v>
      </c>
      <c r="J123" s="98"/>
      <c r="U123" s="51">
        <f>SUM(U12:U122)</f>
        <v>1295016742647.0588</v>
      </c>
      <c r="V123" s="52">
        <f>SUM(V12:V122)</f>
        <v>90651171985.294128</v>
      </c>
      <c r="W123" s="52">
        <f>SUM(W12:W122)</f>
        <v>1384865414632.353</v>
      </c>
    </row>
    <row r="124" spans="1:25" x14ac:dyDescent="0.25">
      <c r="I124" s="98">
        <f t="shared" si="101"/>
        <v>0</v>
      </c>
      <c r="J124" s="98"/>
    </row>
  </sheetData>
  <mergeCells count="25">
    <mergeCell ref="C2:C4"/>
    <mergeCell ref="D2:D4"/>
    <mergeCell ref="G2:G4"/>
    <mergeCell ref="S8:S9"/>
    <mergeCell ref="U8:U9"/>
    <mergeCell ref="O8:O9"/>
    <mergeCell ref="P8:P9"/>
    <mergeCell ref="Q8:Q9"/>
    <mergeCell ref="T8:T9"/>
    <mergeCell ref="V8:V9"/>
    <mergeCell ref="W8:W9"/>
    <mergeCell ref="R8:R9"/>
    <mergeCell ref="F2:F4"/>
    <mergeCell ref="A1:U1"/>
    <mergeCell ref="A8:A9"/>
    <mergeCell ref="B8:B9"/>
    <mergeCell ref="D8:D9"/>
    <mergeCell ref="E8:E9"/>
    <mergeCell ref="G8:G9"/>
    <mergeCell ref="H8:H9"/>
    <mergeCell ref="I8:I9"/>
    <mergeCell ref="J8:J9"/>
    <mergeCell ref="K8:K9"/>
    <mergeCell ref="M8:M9"/>
    <mergeCell ref="N8:N9"/>
  </mergeCells>
  <pageMargins left="0.5" right="0.25" top="0.5" bottom="0.5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Y179"/>
  <sheetViews>
    <sheetView tabSelected="1" zoomScale="70" zoomScaleNormal="70" workbookViewId="0">
      <pane xSplit="5" ySplit="11" topLeftCell="F63" activePane="bottomRight" state="frozen"/>
      <selection pane="topRight" activeCell="I1" sqref="I1"/>
      <selection pane="bottomLeft" activeCell="A11" sqref="A11"/>
      <selection pane="bottomRight" activeCell="C77" sqref="C77"/>
    </sheetView>
  </sheetViews>
  <sheetFormatPr defaultColWidth="9.125" defaultRowHeight="18.75" x14ac:dyDescent="0.3"/>
  <cols>
    <col min="1" max="1" width="19" style="111" customWidth="1"/>
    <col min="2" max="2" width="28.375" style="111" customWidth="1"/>
    <col min="3" max="3" width="35.25" style="111" customWidth="1"/>
    <col min="4" max="4" width="35.625" style="126" customWidth="1"/>
    <col min="5" max="5" width="14.125" style="126" customWidth="1"/>
    <col min="6" max="6" width="41.875" style="121" customWidth="1"/>
    <col min="7" max="26" width="9.125" style="121"/>
    <col min="27" max="16384" width="9.125" style="111"/>
  </cols>
  <sheetData>
    <row r="1" spans="1:233" ht="20.25" x14ac:dyDescent="0.3">
      <c r="A1" s="195" t="s">
        <v>174</v>
      </c>
      <c r="B1" s="195"/>
      <c r="C1" s="195"/>
      <c r="D1" s="195"/>
      <c r="E1" s="195"/>
    </row>
    <row r="2" spans="1:233" ht="20.25" x14ac:dyDescent="0.3">
      <c r="A2" s="165" t="s">
        <v>175</v>
      </c>
      <c r="B2" s="166"/>
      <c r="C2" s="167"/>
      <c r="D2" s="167"/>
      <c r="E2" s="167"/>
    </row>
    <row r="3" spans="1:233" x14ac:dyDescent="0.3">
      <c r="A3" s="151"/>
      <c r="B3" s="154"/>
      <c r="C3" s="142"/>
      <c r="D3" s="142"/>
      <c r="E3" s="142"/>
    </row>
    <row r="4" spans="1:233" ht="27" customHeight="1" x14ac:dyDescent="0.35">
      <c r="A4" s="196" t="s">
        <v>173</v>
      </c>
      <c r="B4" s="196"/>
      <c r="C4" s="196"/>
      <c r="D4" s="196"/>
      <c r="E4" s="196"/>
      <c r="F4" s="134"/>
    </row>
    <row r="5" spans="1:233" ht="26.25" hidden="1" customHeight="1" x14ac:dyDescent="0.3">
      <c r="A5" s="143"/>
      <c r="B5" s="143"/>
      <c r="C5" s="143"/>
      <c r="D5" s="143"/>
      <c r="E5" s="143"/>
    </row>
    <row r="6" spans="1:233" ht="26.25" hidden="1" customHeight="1" x14ac:dyDescent="0.3">
      <c r="A6" s="143"/>
      <c r="B6" s="143"/>
      <c r="C6" s="143"/>
      <c r="D6" s="143"/>
      <c r="E6" s="143"/>
    </row>
    <row r="7" spans="1:233" ht="26.25" hidden="1" customHeight="1" x14ac:dyDescent="0.3">
      <c r="A7" s="143"/>
      <c r="B7" s="112"/>
      <c r="C7" s="112"/>
      <c r="D7" s="112"/>
      <c r="E7" s="112"/>
    </row>
    <row r="8" spans="1:233" ht="27" hidden="1" customHeight="1" x14ac:dyDescent="0.3">
      <c r="A8" s="143"/>
      <c r="B8" s="113" t="s">
        <v>152</v>
      </c>
      <c r="C8" s="114">
        <v>2.5</v>
      </c>
      <c r="D8" s="115" t="s">
        <v>163</v>
      </c>
      <c r="E8" s="116">
        <v>2.1</v>
      </c>
    </row>
    <row r="9" spans="1:233" ht="27" hidden="1" customHeight="1" x14ac:dyDescent="0.3">
      <c r="A9" s="143"/>
      <c r="B9" s="113" t="s">
        <v>153</v>
      </c>
      <c r="C9" s="114">
        <v>2.2000000000000002</v>
      </c>
      <c r="D9" s="115" t="s">
        <v>164</v>
      </c>
      <c r="E9" s="116">
        <v>1.8</v>
      </c>
    </row>
    <row r="10" spans="1:233" ht="39.75" customHeight="1" x14ac:dyDescent="0.3">
      <c r="A10" s="197" t="s">
        <v>1</v>
      </c>
      <c r="B10" s="197" t="s">
        <v>133</v>
      </c>
      <c r="C10" s="197" t="s">
        <v>134</v>
      </c>
      <c r="D10" s="198" t="s">
        <v>135</v>
      </c>
      <c r="E10" s="198" t="s">
        <v>136</v>
      </c>
      <c r="F10" s="199" t="s">
        <v>259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</row>
    <row r="11" spans="1:233" ht="8.25" customHeight="1" x14ac:dyDescent="0.3">
      <c r="A11" s="197"/>
      <c r="B11" s="197"/>
      <c r="C11" s="197"/>
      <c r="D11" s="198"/>
      <c r="E11" s="198"/>
      <c r="F11" s="199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</row>
    <row r="12" spans="1:233" s="137" customFormat="1" ht="21.75" customHeight="1" x14ac:dyDescent="0.3">
      <c r="A12" s="144">
        <v>1</v>
      </c>
      <c r="B12" s="117" t="s">
        <v>33</v>
      </c>
      <c r="C12" s="117" t="s">
        <v>12</v>
      </c>
      <c r="D12" s="118">
        <v>80.5</v>
      </c>
      <c r="E12" s="118">
        <v>354.4</v>
      </c>
      <c r="F12" s="133">
        <v>18201779599.93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</row>
    <row r="13" spans="1:233" s="138" customFormat="1" ht="21.75" customHeight="1" x14ac:dyDescent="0.3">
      <c r="A13" s="122">
        <v>2</v>
      </c>
      <c r="B13" s="119" t="s">
        <v>13</v>
      </c>
      <c r="C13" s="119" t="s">
        <v>2</v>
      </c>
      <c r="D13" s="120">
        <v>93</v>
      </c>
      <c r="E13" s="120">
        <v>395.9</v>
      </c>
      <c r="F13" s="133">
        <v>15659440599.93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</row>
    <row r="14" spans="1:233" ht="21.75" customHeight="1" x14ac:dyDescent="0.3">
      <c r="A14" s="122">
        <v>3</v>
      </c>
      <c r="B14" s="122" t="s">
        <v>14</v>
      </c>
      <c r="C14" s="122" t="s">
        <v>2</v>
      </c>
      <c r="D14" s="123">
        <v>93</v>
      </c>
      <c r="E14" s="123">
        <v>395.9</v>
      </c>
      <c r="F14" s="131">
        <v>13206198099.93</v>
      </c>
    </row>
    <row r="15" spans="1:233" ht="21.75" customHeight="1" x14ac:dyDescent="0.3">
      <c r="A15" s="144">
        <v>4</v>
      </c>
      <c r="B15" s="122" t="s">
        <v>15</v>
      </c>
      <c r="C15" s="122" t="s">
        <v>2</v>
      </c>
      <c r="D15" s="123">
        <v>93</v>
      </c>
      <c r="E15" s="123">
        <v>395.9</v>
      </c>
      <c r="F15" s="131">
        <v>13206198099.93</v>
      </c>
    </row>
    <row r="16" spans="1:233" ht="21.75" customHeight="1" x14ac:dyDescent="0.3">
      <c r="A16" s="122">
        <v>5</v>
      </c>
      <c r="B16" s="122" t="s">
        <v>16</v>
      </c>
      <c r="C16" s="122" t="s">
        <v>2</v>
      </c>
      <c r="D16" s="123">
        <v>93</v>
      </c>
      <c r="E16" s="123">
        <v>395.9</v>
      </c>
      <c r="F16" s="131">
        <v>13206198099.93</v>
      </c>
    </row>
    <row r="17" spans="1:26" s="139" customFormat="1" ht="21.75" customHeight="1" x14ac:dyDescent="0.3">
      <c r="A17" s="122">
        <v>6</v>
      </c>
      <c r="B17" s="144" t="s">
        <v>34</v>
      </c>
      <c r="C17" s="144" t="s">
        <v>17</v>
      </c>
      <c r="D17" s="145">
        <v>93</v>
      </c>
      <c r="E17" s="145">
        <v>395.9</v>
      </c>
      <c r="F17" s="131">
        <v>14758554099.93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</row>
    <row r="18" spans="1:26" ht="21.75" customHeight="1" x14ac:dyDescent="0.3">
      <c r="A18" s="144">
        <v>7</v>
      </c>
      <c r="B18" s="144" t="s">
        <v>35</v>
      </c>
      <c r="C18" s="144" t="s">
        <v>17</v>
      </c>
      <c r="D18" s="145">
        <v>93</v>
      </c>
      <c r="E18" s="145">
        <v>394</v>
      </c>
      <c r="F18" s="131">
        <v>13177765000</v>
      </c>
    </row>
    <row r="19" spans="1:26" ht="21.75" customHeight="1" x14ac:dyDescent="0.3">
      <c r="A19" s="122">
        <v>8</v>
      </c>
      <c r="B19" s="122" t="s">
        <v>36</v>
      </c>
      <c r="C19" s="122" t="s">
        <v>2</v>
      </c>
      <c r="D19" s="123">
        <v>93</v>
      </c>
      <c r="E19" s="123">
        <v>394</v>
      </c>
      <c r="F19" s="131">
        <v>13177765000</v>
      </c>
    </row>
    <row r="20" spans="1:26" ht="21.75" customHeight="1" x14ac:dyDescent="0.3">
      <c r="A20" s="122">
        <v>9</v>
      </c>
      <c r="B20" s="122" t="s">
        <v>37</v>
      </c>
      <c r="C20" s="122" t="s">
        <v>2</v>
      </c>
      <c r="D20" s="123">
        <v>93</v>
      </c>
      <c r="E20" s="123">
        <v>395.9</v>
      </c>
      <c r="F20" s="131">
        <v>13206198099.93</v>
      </c>
    </row>
    <row r="21" spans="1:26" ht="21.75" customHeight="1" x14ac:dyDescent="0.3">
      <c r="A21" s="144">
        <v>10</v>
      </c>
      <c r="B21" s="122" t="s">
        <v>38</v>
      </c>
      <c r="C21" s="122" t="s">
        <v>2</v>
      </c>
      <c r="D21" s="123">
        <v>93</v>
      </c>
      <c r="E21" s="123">
        <v>395.9</v>
      </c>
      <c r="F21" s="131">
        <v>13206198099.93</v>
      </c>
    </row>
    <row r="22" spans="1:26" ht="21.75" customHeight="1" x14ac:dyDescent="0.3">
      <c r="A22" s="122">
        <v>11</v>
      </c>
      <c r="B22" s="122" t="s">
        <v>39</v>
      </c>
      <c r="C22" s="122" t="s">
        <v>2</v>
      </c>
      <c r="D22" s="123">
        <v>93</v>
      </c>
      <c r="E22" s="123">
        <v>395.9</v>
      </c>
      <c r="F22" s="131">
        <v>13206198099.93</v>
      </c>
    </row>
    <row r="23" spans="1:26" ht="21.75" customHeight="1" x14ac:dyDescent="0.3">
      <c r="A23" s="122">
        <v>12</v>
      </c>
      <c r="B23" s="144" t="s">
        <v>40</v>
      </c>
      <c r="C23" s="144" t="s">
        <v>18</v>
      </c>
      <c r="D23" s="145">
        <v>93</v>
      </c>
      <c r="E23" s="145">
        <v>394</v>
      </c>
      <c r="F23" s="131">
        <v>13177765000</v>
      </c>
    </row>
    <row r="24" spans="1:26" ht="21.75" customHeight="1" x14ac:dyDescent="0.3">
      <c r="A24" s="144">
        <v>13</v>
      </c>
      <c r="B24" s="144" t="s">
        <v>41</v>
      </c>
      <c r="C24" s="144" t="s">
        <v>18</v>
      </c>
      <c r="D24" s="145">
        <v>93</v>
      </c>
      <c r="E24" s="145">
        <v>394</v>
      </c>
      <c r="F24" s="131">
        <v>13177765000</v>
      </c>
    </row>
    <row r="25" spans="1:26" ht="21.75" customHeight="1" x14ac:dyDescent="0.3">
      <c r="A25" s="122">
        <v>14</v>
      </c>
      <c r="B25" s="122" t="s">
        <v>42</v>
      </c>
      <c r="C25" s="122" t="s">
        <v>2</v>
      </c>
      <c r="D25" s="123">
        <v>93</v>
      </c>
      <c r="E25" s="123">
        <v>394</v>
      </c>
      <c r="F25" s="131">
        <v>11796829000</v>
      </c>
    </row>
    <row r="26" spans="1:26" ht="21.75" customHeight="1" x14ac:dyDescent="0.3">
      <c r="A26" s="122">
        <v>15</v>
      </c>
      <c r="B26" s="122" t="s">
        <v>43</v>
      </c>
      <c r="C26" s="122" t="s">
        <v>2</v>
      </c>
      <c r="D26" s="123">
        <v>93</v>
      </c>
      <c r="E26" s="123">
        <v>394</v>
      </c>
      <c r="F26" s="131">
        <v>11796829000</v>
      </c>
    </row>
    <row r="27" spans="1:26" ht="21.75" customHeight="1" x14ac:dyDescent="0.3">
      <c r="A27" s="144">
        <v>16</v>
      </c>
      <c r="B27" s="122" t="s">
        <v>44</v>
      </c>
      <c r="C27" s="122" t="s">
        <v>2</v>
      </c>
      <c r="D27" s="123">
        <v>93</v>
      </c>
      <c r="E27" s="123">
        <v>394</v>
      </c>
      <c r="F27" s="131">
        <v>13206198099.93</v>
      </c>
    </row>
    <row r="28" spans="1:26" ht="21.75" customHeight="1" x14ac:dyDescent="0.3">
      <c r="A28" s="122">
        <v>17</v>
      </c>
      <c r="B28" s="122" t="s">
        <v>45</v>
      </c>
      <c r="C28" s="122" t="s">
        <v>2</v>
      </c>
      <c r="D28" s="123">
        <v>93</v>
      </c>
      <c r="E28" s="123">
        <v>394</v>
      </c>
      <c r="F28" s="131">
        <v>13206198099.93</v>
      </c>
    </row>
    <row r="29" spans="1:26" ht="21.75" customHeight="1" x14ac:dyDescent="0.3">
      <c r="A29" s="122">
        <v>18</v>
      </c>
      <c r="B29" s="144" t="s">
        <v>46</v>
      </c>
      <c r="C29" s="144" t="s">
        <v>23</v>
      </c>
      <c r="D29" s="145">
        <v>93</v>
      </c>
      <c r="E29" s="145">
        <v>394</v>
      </c>
      <c r="F29" s="131">
        <v>13177765000</v>
      </c>
    </row>
    <row r="30" spans="1:26" ht="21.75" customHeight="1" x14ac:dyDescent="0.3">
      <c r="A30" s="144">
        <v>19</v>
      </c>
      <c r="B30" s="144" t="s">
        <v>47</v>
      </c>
      <c r="C30" s="144" t="s">
        <v>23</v>
      </c>
      <c r="D30" s="145">
        <v>93</v>
      </c>
      <c r="E30" s="145">
        <v>394</v>
      </c>
      <c r="F30" s="131">
        <v>13177765000</v>
      </c>
    </row>
    <row r="31" spans="1:26" ht="21.75" customHeight="1" x14ac:dyDescent="0.3">
      <c r="A31" s="122">
        <v>20</v>
      </c>
      <c r="B31" s="122" t="s">
        <v>48</v>
      </c>
      <c r="C31" s="122" t="s">
        <v>2</v>
      </c>
      <c r="D31" s="123">
        <v>93</v>
      </c>
      <c r="E31" s="123">
        <v>394</v>
      </c>
      <c r="F31" s="131">
        <v>13206198099.93</v>
      </c>
    </row>
    <row r="32" spans="1:26" ht="21.75" customHeight="1" x14ac:dyDescent="0.3">
      <c r="A32" s="122">
        <v>21</v>
      </c>
      <c r="B32" s="122" t="s">
        <v>49</v>
      </c>
      <c r="C32" s="122" t="s">
        <v>2</v>
      </c>
      <c r="D32" s="123">
        <v>93</v>
      </c>
      <c r="E32" s="123">
        <v>394</v>
      </c>
      <c r="F32" s="131">
        <v>13206198099.93</v>
      </c>
    </row>
    <row r="33" spans="1:26" ht="21.75" customHeight="1" x14ac:dyDescent="0.3">
      <c r="A33" s="144">
        <v>22</v>
      </c>
      <c r="B33" s="122" t="s">
        <v>50</v>
      </c>
      <c r="C33" s="122" t="s">
        <v>2</v>
      </c>
      <c r="D33" s="123">
        <v>93</v>
      </c>
      <c r="E33" s="123">
        <v>394</v>
      </c>
      <c r="F33" s="131">
        <v>13206198099.93</v>
      </c>
    </row>
    <row r="34" spans="1:26" ht="21.75" customHeight="1" x14ac:dyDescent="0.3">
      <c r="A34" s="122">
        <v>23</v>
      </c>
      <c r="B34" s="122" t="s">
        <v>51</v>
      </c>
      <c r="C34" s="122" t="s">
        <v>2</v>
      </c>
      <c r="D34" s="123">
        <v>93</v>
      </c>
      <c r="E34" s="123">
        <v>394</v>
      </c>
      <c r="F34" s="131">
        <v>11796829000</v>
      </c>
    </row>
    <row r="35" spans="1:26" ht="21.75" customHeight="1" x14ac:dyDescent="0.3">
      <c r="A35" s="122">
        <v>24</v>
      </c>
      <c r="B35" s="124" t="s">
        <v>52</v>
      </c>
      <c r="C35" s="124" t="s">
        <v>24</v>
      </c>
      <c r="D35" s="125">
        <v>80.5</v>
      </c>
      <c r="E35" s="125">
        <v>369</v>
      </c>
      <c r="F35" s="132">
        <v>14500300000</v>
      </c>
    </row>
    <row r="36" spans="1:26" s="137" customFormat="1" ht="21.75" customHeight="1" x14ac:dyDescent="0.3">
      <c r="A36" s="144">
        <v>25</v>
      </c>
      <c r="B36" s="117" t="s">
        <v>53</v>
      </c>
      <c r="C36" s="117" t="s">
        <v>19</v>
      </c>
      <c r="D36" s="118">
        <v>89.5</v>
      </c>
      <c r="E36" s="118">
        <v>375.4</v>
      </c>
      <c r="F36" s="133">
        <v>17918717599.93</v>
      </c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s="137" customFormat="1" ht="21.75" customHeight="1" x14ac:dyDescent="0.3">
      <c r="A37" s="122">
        <v>26</v>
      </c>
      <c r="B37" s="122" t="s">
        <v>54</v>
      </c>
      <c r="C37" s="122" t="s">
        <v>4</v>
      </c>
      <c r="D37" s="123">
        <v>102</v>
      </c>
      <c r="E37" s="123">
        <v>394</v>
      </c>
      <c r="F37" s="131">
        <v>10076448099.93</v>
      </c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21.75" customHeight="1" x14ac:dyDescent="0.3">
      <c r="A38" s="122">
        <v>27</v>
      </c>
      <c r="B38" s="122" t="s">
        <v>55</v>
      </c>
      <c r="C38" s="122" t="s">
        <v>4</v>
      </c>
      <c r="D38" s="123">
        <v>102</v>
      </c>
      <c r="E38" s="123">
        <v>395.9</v>
      </c>
      <c r="F38" s="131">
        <v>10076448099.93</v>
      </c>
    </row>
    <row r="39" spans="1:26" ht="21.75" customHeight="1" x14ac:dyDescent="0.3">
      <c r="A39" s="144">
        <v>28</v>
      </c>
      <c r="B39" s="122" t="s">
        <v>56</v>
      </c>
      <c r="C39" s="122" t="s">
        <v>4</v>
      </c>
      <c r="D39" s="123">
        <v>102</v>
      </c>
      <c r="E39" s="123">
        <v>395.9</v>
      </c>
      <c r="F39" s="131">
        <v>10076448099.93</v>
      </c>
    </row>
    <row r="40" spans="1:26" ht="21.75" customHeight="1" x14ac:dyDescent="0.3">
      <c r="A40" s="122">
        <v>29</v>
      </c>
      <c r="B40" s="122" t="s">
        <v>57</v>
      </c>
      <c r="C40" s="122" t="s">
        <v>4</v>
      </c>
      <c r="D40" s="123">
        <v>102</v>
      </c>
      <c r="E40" s="123">
        <v>395.9</v>
      </c>
      <c r="F40" s="131">
        <v>10076448099.93</v>
      </c>
    </row>
    <row r="41" spans="1:26" s="139" customFormat="1" ht="21.75" customHeight="1" x14ac:dyDescent="0.3">
      <c r="A41" s="122">
        <v>30</v>
      </c>
      <c r="B41" s="144" t="s">
        <v>58</v>
      </c>
      <c r="C41" s="144" t="s">
        <v>20</v>
      </c>
      <c r="D41" s="145">
        <v>102</v>
      </c>
      <c r="E41" s="145">
        <v>395.9</v>
      </c>
      <c r="F41" s="131">
        <v>11779032099.93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</row>
    <row r="42" spans="1:26" ht="21.75" customHeight="1" x14ac:dyDescent="0.3">
      <c r="A42" s="144">
        <v>31</v>
      </c>
      <c r="B42" s="148" t="s">
        <v>59</v>
      </c>
      <c r="C42" s="117" t="s">
        <v>21</v>
      </c>
      <c r="D42" s="118">
        <v>89.5</v>
      </c>
      <c r="E42" s="118">
        <v>390</v>
      </c>
      <c r="F42" s="133">
        <v>15379847000</v>
      </c>
    </row>
    <row r="43" spans="1:26" ht="21.75" customHeight="1" x14ac:dyDescent="0.3">
      <c r="A43" s="122">
        <v>32</v>
      </c>
      <c r="B43" s="122" t="s">
        <v>60</v>
      </c>
      <c r="C43" s="122" t="s">
        <v>8</v>
      </c>
      <c r="D43" s="123">
        <v>102</v>
      </c>
      <c r="E43" s="123">
        <v>394</v>
      </c>
      <c r="F43" s="131">
        <v>9769973000</v>
      </c>
    </row>
    <row r="44" spans="1:26" ht="21.75" customHeight="1" x14ac:dyDescent="0.3">
      <c r="A44" s="122">
        <v>33</v>
      </c>
      <c r="B44" s="122" t="s">
        <v>61</v>
      </c>
      <c r="C44" s="122" t="s">
        <v>8</v>
      </c>
      <c r="D44" s="123">
        <v>102</v>
      </c>
      <c r="E44" s="123">
        <v>395.9</v>
      </c>
      <c r="F44" s="131">
        <v>10927740099.93</v>
      </c>
    </row>
    <row r="45" spans="1:26" ht="21.75" customHeight="1" x14ac:dyDescent="0.3">
      <c r="A45" s="144">
        <v>34</v>
      </c>
      <c r="B45" s="122" t="s">
        <v>62</v>
      </c>
      <c r="C45" s="122" t="s">
        <v>8</v>
      </c>
      <c r="D45" s="123">
        <v>102</v>
      </c>
      <c r="E45" s="123">
        <v>395.9</v>
      </c>
      <c r="F45" s="131">
        <v>10927740099.93</v>
      </c>
    </row>
    <row r="46" spans="1:26" ht="21.75" customHeight="1" x14ac:dyDescent="0.3">
      <c r="A46" s="122">
        <v>35</v>
      </c>
      <c r="B46" s="122" t="s">
        <v>64</v>
      </c>
      <c r="C46" s="122" t="s">
        <v>8</v>
      </c>
      <c r="D46" s="123">
        <v>102</v>
      </c>
      <c r="E46" s="123">
        <v>395.9</v>
      </c>
      <c r="F46" s="131">
        <v>10927740099.93</v>
      </c>
    </row>
    <row r="47" spans="1:26" s="139" customFormat="1" ht="21.75" customHeight="1" x14ac:dyDescent="0.3">
      <c r="A47" s="122">
        <v>36</v>
      </c>
      <c r="B47" s="144" t="s">
        <v>63</v>
      </c>
      <c r="C47" s="144" t="s">
        <v>22</v>
      </c>
      <c r="D47" s="145">
        <v>102</v>
      </c>
      <c r="E47" s="123">
        <v>395.9</v>
      </c>
      <c r="F47" s="131">
        <v>11779032099.93</v>
      </c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ht="21.75" customHeight="1" x14ac:dyDescent="0.3">
      <c r="A48" s="144">
        <v>37</v>
      </c>
      <c r="B48" s="148" t="s">
        <v>65</v>
      </c>
      <c r="C48" s="149" t="s">
        <v>21</v>
      </c>
      <c r="D48" s="150">
        <v>89.5</v>
      </c>
      <c r="E48" s="118">
        <v>390</v>
      </c>
      <c r="F48" s="133">
        <v>15379847000</v>
      </c>
    </row>
    <row r="49" spans="1:26" ht="21.75" customHeight="1" x14ac:dyDescent="0.3">
      <c r="A49" s="122">
        <v>38</v>
      </c>
      <c r="B49" s="122" t="s">
        <v>66</v>
      </c>
      <c r="C49" s="122" t="s">
        <v>8</v>
      </c>
      <c r="D49" s="123">
        <v>102</v>
      </c>
      <c r="E49" s="123">
        <v>395.9</v>
      </c>
      <c r="F49" s="131">
        <v>10927740099.93</v>
      </c>
    </row>
    <row r="50" spans="1:26" ht="21.75" customHeight="1" x14ac:dyDescent="0.3">
      <c r="A50" s="122">
        <v>39</v>
      </c>
      <c r="B50" s="122" t="s">
        <v>67</v>
      </c>
      <c r="C50" s="122" t="s">
        <v>8</v>
      </c>
      <c r="D50" s="123">
        <v>102</v>
      </c>
      <c r="E50" s="123">
        <v>395.9</v>
      </c>
      <c r="F50" s="131">
        <v>10927740099.93</v>
      </c>
    </row>
    <row r="51" spans="1:26" ht="21.75" customHeight="1" x14ac:dyDescent="0.3">
      <c r="A51" s="144">
        <v>40</v>
      </c>
      <c r="B51" s="122" t="s">
        <v>68</v>
      </c>
      <c r="C51" s="122" t="s">
        <v>8</v>
      </c>
      <c r="D51" s="123">
        <v>102</v>
      </c>
      <c r="E51" s="123">
        <v>395.9</v>
      </c>
      <c r="F51" s="131">
        <v>10927740099.93</v>
      </c>
    </row>
    <row r="52" spans="1:26" ht="21.75" customHeight="1" x14ac:dyDescent="0.3">
      <c r="A52" s="122">
        <v>41</v>
      </c>
      <c r="B52" s="122" t="s">
        <v>69</v>
      </c>
      <c r="C52" s="122" t="s">
        <v>8</v>
      </c>
      <c r="D52" s="123">
        <v>102</v>
      </c>
      <c r="E52" s="123">
        <v>395.9</v>
      </c>
      <c r="F52" s="131">
        <v>10927740099.93</v>
      </c>
    </row>
    <row r="53" spans="1:26" s="139" customFormat="1" ht="21.75" customHeight="1" x14ac:dyDescent="0.3">
      <c r="A53" s="122">
        <v>42</v>
      </c>
      <c r="B53" s="144" t="s">
        <v>70</v>
      </c>
      <c r="C53" s="144" t="s">
        <v>22</v>
      </c>
      <c r="D53" s="145">
        <v>102</v>
      </c>
      <c r="E53" s="123">
        <v>395.9</v>
      </c>
      <c r="F53" s="131">
        <v>11779032099.93</v>
      </c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</row>
    <row r="54" spans="1:26" s="139" customFormat="1" ht="21.75" customHeight="1" x14ac:dyDescent="0.3">
      <c r="A54" s="144">
        <v>43</v>
      </c>
      <c r="B54" s="144" t="s">
        <v>71</v>
      </c>
      <c r="C54" s="144" t="s">
        <v>20</v>
      </c>
      <c r="D54" s="145">
        <v>102</v>
      </c>
      <c r="E54" s="145">
        <v>395.9</v>
      </c>
      <c r="F54" s="131">
        <v>11779032099.93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</row>
    <row r="55" spans="1:26" ht="21.75" customHeight="1" x14ac:dyDescent="0.3">
      <c r="A55" s="122">
        <v>44</v>
      </c>
      <c r="B55" s="122" t="s">
        <v>72</v>
      </c>
      <c r="C55" s="122" t="s">
        <v>4</v>
      </c>
      <c r="D55" s="123">
        <v>102</v>
      </c>
      <c r="E55" s="145">
        <v>395.9</v>
      </c>
      <c r="F55" s="131">
        <v>10076448099.93</v>
      </c>
    </row>
    <row r="56" spans="1:26" ht="21.75" customHeight="1" x14ac:dyDescent="0.3">
      <c r="A56" s="122">
        <v>45</v>
      </c>
      <c r="B56" s="122" t="s">
        <v>73</v>
      </c>
      <c r="C56" s="122" t="s">
        <v>4</v>
      </c>
      <c r="D56" s="123">
        <v>102</v>
      </c>
      <c r="E56" s="145">
        <v>395.9</v>
      </c>
      <c r="F56" s="131">
        <v>10076448099.93</v>
      </c>
    </row>
    <row r="57" spans="1:26" ht="21.75" customHeight="1" x14ac:dyDescent="0.3">
      <c r="A57" s="144">
        <v>46</v>
      </c>
      <c r="B57" s="122" t="s">
        <v>74</v>
      </c>
      <c r="C57" s="155" t="s">
        <v>4</v>
      </c>
      <c r="D57" s="156">
        <v>102</v>
      </c>
      <c r="E57" s="157">
        <v>395.9</v>
      </c>
      <c r="F57" s="152">
        <v>10882563947.9244</v>
      </c>
    </row>
    <row r="58" spans="1:26" ht="21.75" customHeight="1" x14ac:dyDescent="0.3">
      <c r="A58" s="122">
        <v>47</v>
      </c>
      <c r="B58" s="122" t="s">
        <v>75</v>
      </c>
      <c r="C58" s="122" t="s">
        <v>4</v>
      </c>
      <c r="D58" s="123">
        <v>102</v>
      </c>
      <c r="E58" s="145">
        <v>395.9</v>
      </c>
      <c r="F58" s="131">
        <v>10076448099.93</v>
      </c>
    </row>
    <row r="59" spans="1:26" s="139" customFormat="1" ht="21.75" customHeight="1" x14ac:dyDescent="0.3">
      <c r="A59" s="122">
        <v>48</v>
      </c>
      <c r="B59" s="144" t="s">
        <v>76</v>
      </c>
      <c r="C59" s="144" t="s">
        <v>3</v>
      </c>
      <c r="D59" s="145">
        <v>102</v>
      </c>
      <c r="E59" s="145">
        <v>395.9</v>
      </c>
      <c r="F59" s="131">
        <v>11779032099.93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</row>
    <row r="60" spans="1:26" s="139" customFormat="1" ht="21.75" customHeight="1" x14ac:dyDescent="0.3">
      <c r="A60" s="144">
        <v>49</v>
      </c>
      <c r="B60" s="144" t="s">
        <v>77</v>
      </c>
      <c r="C60" s="144" t="s">
        <v>22</v>
      </c>
      <c r="D60" s="145">
        <v>102</v>
      </c>
      <c r="E60" s="145">
        <v>395.9</v>
      </c>
      <c r="F60" s="131">
        <v>11779032099.93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</row>
    <row r="61" spans="1:26" ht="21.75" customHeight="1" x14ac:dyDescent="0.3">
      <c r="A61" s="122">
        <v>50</v>
      </c>
      <c r="B61" s="122" t="s">
        <v>78</v>
      </c>
      <c r="C61" s="122" t="s">
        <v>8</v>
      </c>
      <c r="D61" s="123">
        <v>102</v>
      </c>
      <c r="E61" s="145">
        <v>395.9</v>
      </c>
      <c r="F61" s="131">
        <v>10927740099.93</v>
      </c>
    </row>
    <row r="62" spans="1:26" ht="21.75" customHeight="1" x14ac:dyDescent="0.3">
      <c r="A62" s="122">
        <v>51</v>
      </c>
      <c r="B62" s="122" t="s">
        <v>79</v>
      </c>
      <c r="C62" s="122" t="s">
        <v>8</v>
      </c>
      <c r="D62" s="123">
        <v>102</v>
      </c>
      <c r="E62" s="145">
        <v>395.9</v>
      </c>
      <c r="F62" s="131">
        <v>10927740099.93</v>
      </c>
    </row>
    <row r="63" spans="1:26" ht="21.75" customHeight="1" x14ac:dyDescent="0.3">
      <c r="A63" s="144">
        <v>52</v>
      </c>
      <c r="B63" s="122" t="s">
        <v>80</v>
      </c>
      <c r="C63" s="122" t="s">
        <v>8</v>
      </c>
      <c r="D63" s="123">
        <v>102</v>
      </c>
      <c r="E63" s="145">
        <v>395.9</v>
      </c>
      <c r="F63" s="131">
        <v>10927740099.93</v>
      </c>
    </row>
    <row r="64" spans="1:26" ht="21.75" customHeight="1" x14ac:dyDescent="0.3">
      <c r="A64" s="122">
        <v>53</v>
      </c>
      <c r="B64" s="122" t="s">
        <v>81</v>
      </c>
      <c r="C64" s="122" t="s">
        <v>8</v>
      </c>
      <c r="D64" s="123">
        <v>102</v>
      </c>
      <c r="E64" s="145">
        <v>395.9</v>
      </c>
      <c r="F64" s="131">
        <v>10927740099.93</v>
      </c>
    </row>
    <row r="65" spans="1:233" s="139" customFormat="1" ht="21.75" customHeight="1" x14ac:dyDescent="0.3">
      <c r="A65" s="122">
        <v>54</v>
      </c>
      <c r="B65" s="144" t="s">
        <v>82</v>
      </c>
      <c r="C65" s="144" t="s">
        <v>7</v>
      </c>
      <c r="D65" s="145">
        <v>102</v>
      </c>
      <c r="E65" s="145">
        <v>395.9</v>
      </c>
      <c r="F65" s="131">
        <v>11779032099.93</v>
      </c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</row>
    <row r="66" spans="1:233" s="139" customFormat="1" ht="21.75" customHeight="1" x14ac:dyDescent="0.3">
      <c r="A66" s="144">
        <v>55</v>
      </c>
      <c r="B66" s="144" t="s">
        <v>83</v>
      </c>
      <c r="C66" s="144" t="s">
        <v>22</v>
      </c>
      <c r="D66" s="145">
        <v>102</v>
      </c>
      <c r="E66" s="145">
        <v>395.9</v>
      </c>
      <c r="F66" s="131">
        <v>11779032099.93</v>
      </c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</row>
    <row r="67" spans="1:233" ht="21.75" customHeight="1" x14ac:dyDescent="0.3">
      <c r="A67" s="122">
        <v>56</v>
      </c>
      <c r="B67" s="122" t="s">
        <v>84</v>
      </c>
      <c r="C67" s="122" t="s">
        <v>8</v>
      </c>
      <c r="D67" s="123">
        <v>102</v>
      </c>
      <c r="E67" s="145">
        <v>395.9</v>
      </c>
      <c r="F67" s="131">
        <v>10927740099.93</v>
      </c>
    </row>
    <row r="68" spans="1:233" ht="21.75" customHeight="1" x14ac:dyDescent="0.3">
      <c r="A68" s="122">
        <v>57</v>
      </c>
      <c r="B68" s="122" t="s">
        <v>85</v>
      </c>
      <c r="C68" s="122" t="s">
        <v>8</v>
      </c>
      <c r="D68" s="123">
        <v>102</v>
      </c>
      <c r="E68" s="145">
        <v>395.9</v>
      </c>
      <c r="F68" s="131">
        <v>10927740099.93</v>
      </c>
    </row>
    <row r="69" spans="1:233" ht="21.75" customHeight="1" x14ac:dyDescent="0.3">
      <c r="A69" s="144">
        <v>58</v>
      </c>
      <c r="B69" s="122" t="s">
        <v>86</v>
      </c>
      <c r="C69" s="122" t="s">
        <v>8</v>
      </c>
      <c r="D69" s="123">
        <v>102</v>
      </c>
      <c r="E69" s="145">
        <v>395.9</v>
      </c>
      <c r="F69" s="131">
        <v>10927740099.93</v>
      </c>
    </row>
    <row r="70" spans="1:233" ht="21.75" customHeight="1" x14ac:dyDescent="0.3">
      <c r="A70" s="122">
        <v>59</v>
      </c>
      <c r="B70" s="122" t="s">
        <v>87</v>
      </c>
      <c r="C70" s="122" t="s">
        <v>8</v>
      </c>
      <c r="D70" s="123">
        <v>102</v>
      </c>
      <c r="E70" s="145">
        <v>395.9</v>
      </c>
      <c r="F70" s="131">
        <v>10927740099.93</v>
      </c>
    </row>
    <row r="71" spans="1:233" s="139" customFormat="1" ht="21.75" customHeight="1" x14ac:dyDescent="0.3">
      <c r="A71" s="122">
        <v>60</v>
      </c>
      <c r="B71" s="144" t="s">
        <v>88</v>
      </c>
      <c r="C71" s="144" t="s">
        <v>7</v>
      </c>
      <c r="D71" s="145">
        <v>102</v>
      </c>
      <c r="E71" s="145">
        <v>395.9</v>
      </c>
      <c r="F71" s="131">
        <v>11779032099.93</v>
      </c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</row>
    <row r="72" spans="1:233" s="139" customFormat="1" ht="21.75" customHeight="1" x14ac:dyDescent="0.3">
      <c r="A72" s="144">
        <v>61</v>
      </c>
      <c r="B72" s="144" t="s">
        <v>89</v>
      </c>
      <c r="C72" s="144" t="s">
        <v>3</v>
      </c>
      <c r="D72" s="145">
        <v>102</v>
      </c>
      <c r="E72" s="145">
        <v>395.9</v>
      </c>
      <c r="F72" s="131">
        <v>11779032099.93</v>
      </c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</row>
    <row r="73" spans="1:233" ht="21.75" customHeight="1" x14ac:dyDescent="0.3">
      <c r="A73" s="122">
        <v>62</v>
      </c>
      <c r="B73" s="122" t="s">
        <v>90</v>
      </c>
      <c r="C73" s="122" t="s">
        <v>4</v>
      </c>
      <c r="D73" s="123">
        <v>102</v>
      </c>
      <c r="E73" s="145">
        <v>395.9</v>
      </c>
      <c r="F73" s="131">
        <v>10076448099.93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ht="21.75" customHeight="1" x14ac:dyDescent="0.3">
      <c r="A74" s="122">
        <v>63</v>
      </c>
      <c r="B74" s="122" t="s">
        <v>91</v>
      </c>
      <c r="C74" s="155" t="s">
        <v>4</v>
      </c>
      <c r="D74" s="156">
        <v>102</v>
      </c>
      <c r="E74" s="157">
        <v>395.9</v>
      </c>
      <c r="F74" s="152">
        <v>10882563947.9244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233" ht="21.75" customHeight="1" x14ac:dyDescent="0.3">
      <c r="A75" s="144">
        <v>64</v>
      </c>
      <c r="B75" s="122" t="s">
        <v>92</v>
      </c>
      <c r="C75" s="155" t="s">
        <v>4</v>
      </c>
      <c r="D75" s="156">
        <v>102</v>
      </c>
      <c r="E75" s="157">
        <v>395.9</v>
      </c>
      <c r="F75" s="152">
        <v>10882563947.9244</v>
      </c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</row>
    <row r="76" spans="1:233" ht="21.75" customHeight="1" x14ac:dyDescent="0.3">
      <c r="A76" s="122">
        <v>65</v>
      </c>
      <c r="B76" s="122" t="s">
        <v>93</v>
      </c>
      <c r="C76" s="122" t="s">
        <v>4</v>
      </c>
      <c r="D76" s="123">
        <v>102</v>
      </c>
      <c r="E76" s="145">
        <v>395.9</v>
      </c>
      <c r="F76" s="131">
        <v>10076448099.93</v>
      </c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</row>
    <row r="77" spans="1:233" s="139" customFormat="1" ht="21.75" customHeight="1" x14ac:dyDescent="0.3">
      <c r="A77" s="122">
        <v>66</v>
      </c>
      <c r="B77" s="144" t="s">
        <v>94</v>
      </c>
      <c r="C77" s="144" t="s">
        <v>5</v>
      </c>
      <c r="D77" s="145">
        <v>102</v>
      </c>
      <c r="E77" s="145">
        <v>395.9</v>
      </c>
      <c r="F77" s="131">
        <v>11779032099.93</v>
      </c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</row>
    <row r="78" spans="1:233" s="139" customFormat="1" ht="21.75" customHeight="1" x14ac:dyDescent="0.3">
      <c r="A78" s="144">
        <v>67</v>
      </c>
      <c r="B78" s="144" t="s">
        <v>95</v>
      </c>
      <c r="C78" s="144" t="s">
        <v>7</v>
      </c>
      <c r="D78" s="145">
        <v>102</v>
      </c>
      <c r="E78" s="145">
        <v>395.9</v>
      </c>
      <c r="F78" s="131">
        <v>11779032099.93</v>
      </c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</row>
    <row r="79" spans="1:233" ht="21.75" customHeight="1" x14ac:dyDescent="0.3">
      <c r="A79" s="122">
        <v>68</v>
      </c>
      <c r="B79" s="122" t="s">
        <v>96</v>
      </c>
      <c r="C79" s="122" t="s">
        <v>8</v>
      </c>
      <c r="D79" s="123">
        <v>102</v>
      </c>
      <c r="E79" s="145">
        <v>395.9</v>
      </c>
      <c r="F79" s="131">
        <v>10927740099.93</v>
      </c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</row>
    <row r="80" spans="1:233" ht="21.75" customHeight="1" x14ac:dyDescent="0.3">
      <c r="A80" s="122">
        <v>69</v>
      </c>
      <c r="B80" s="122" t="s">
        <v>97</v>
      </c>
      <c r="C80" s="122" t="s">
        <v>8</v>
      </c>
      <c r="D80" s="123">
        <v>102</v>
      </c>
      <c r="E80" s="145">
        <v>395.9</v>
      </c>
      <c r="F80" s="131">
        <v>10927740099.93</v>
      </c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</row>
    <row r="81" spans="1:233" ht="21.75" customHeight="1" x14ac:dyDescent="0.3">
      <c r="A81" s="144">
        <v>70</v>
      </c>
      <c r="B81" s="122" t="s">
        <v>98</v>
      </c>
      <c r="C81" s="122" t="s">
        <v>8</v>
      </c>
      <c r="D81" s="123">
        <v>102</v>
      </c>
      <c r="E81" s="145">
        <v>395.9</v>
      </c>
      <c r="F81" s="131">
        <v>10927740099.93</v>
      </c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</row>
    <row r="82" spans="1:233" ht="21.75" customHeight="1" x14ac:dyDescent="0.3">
      <c r="A82" s="122">
        <v>71</v>
      </c>
      <c r="B82" s="122" t="s">
        <v>99</v>
      </c>
      <c r="C82" s="122" t="s">
        <v>8</v>
      </c>
      <c r="D82" s="123">
        <v>102</v>
      </c>
      <c r="E82" s="145">
        <v>395.9</v>
      </c>
      <c r="F82" s="131">
        <v>10927740099.93</v>
      </c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</row>
    <row r="83" spans="1:233" s="140" customFormat="1" ht="21.75" customHeight="1" x14ac:dyDescent="0.35">
      <c r="A83" s="122">
        <v>72</v>
      </c>
      <c r="B83" s="144" t="s">
        <v>100</v>
      </c>
      <c r="C83" s="144" t="s">
        <v>9</v>
      </c>
      <c r="D83" s="145">
        <v>102</v>
      </c>
      <c r="E83" s="145">
        <v>395.9</v>
      </c>
      <c r="F83" s="131">
        <v>11779032099.93</v>
      </c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</row>
    <row r="84" spans="1:233" s="140" customFormat="1" ht="21.75" customHeight="1" x14ac:dyDescent="0.35">
      <c r="A84" s="144">
        <v>73</v>
      </c>
      <c r="B84" s="144" t="s">
        <v>101</v>
      </c>
      <c r="C84" s="144" t="s">
        <v>7</v>
      </c>
      <c r="D84" s="145">
        <v>102</v>
      </c>
      <c r="E84" s="145">
        <v>395.9</v>
      </c>
      <c r="F84" s="131">
        <v>11779032099.93</v>
      </c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</row>
    <row r="85" spans="1:233" ht="21.75" customHeight="1" x14ac:dyDescent="0.3">
      <c r="A85" s="122">
        <v>74</v>
      </c>
      <c r="B85" s="122" t="s">
        <v>102</v>
      </c>
      <c r="C85" s="122" t="s">
        <v>8</v>
      </c>
      <c r="D85" s="123">
        <v>102</v>
      </c>
      <c r="E85" s="145">
        <v>395.9</v>
      </c>
      <c r="F85" s="131">
        <v>10927740099.93</v>
      </c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</row>
    <row r="86" spans="1:233" ht="21.75" customHeight="1" x14ac:dyDescent="0.3">
      <c r="A86" s="122">
        <v>75</v>
      </c>
      <c r="B86" s="122" t="s">
        <v>103</v>
      </c>
      <c r="C86" s="122" t="s">
        <v>8</v>
      </c>
      <c r="D86" s="123">
        <v>102</v>
      </c>
      <c r="E86" s="145">
        <v>395.9</v>
      </c>
      <c r="F86" s="131">
        <v>10927740099.93</v>
      </c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</row>
    <row r="87" spans="1:233" ht="21.75" customHeight="1" x14ac:dyDescent="0.3">
      <c r="A87" s="144">
        <v>76</v>
      </c>
      <c r="B87" s="122" t="s">
        <v>104</v>
      </c>
      <c r="C87" s="122" t="s">
        <v>8</v>
      </c>
      <c r="D87" s="123">
        <v>102</v>
      </c>
      <c r="E87" s="145">
        <v>395.9</v>
      </c>
      <c r="F87" s="131">
        <v>10927740099.93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</row>
    <row r="88" spans="1:233" ht="21.75" customHeight="1" x14ac:dyDescent="0.3">
      <c r="A88" s="122">
        <v>77</v>
      </c>
      <c r="B88" s="122" t="s">
        <v>105</v>
      </c>
      <c r="C88" s="122" t="s">
        <v>8</v>
      </c>
      <c r="D88" s="123">
        <v>102</v>
      </c>
      <c r="E88" s="145">
        <v>395.9</v>
      </c>
      <c r="F88" s="131">
        <v>10927740099.93</v>
      </c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</row>
    <row r="89" spans="1:233" s="139" customFormat="1" ht="21.75" customHeight="1" x14ac:dyDescent="0.3">
      <c r="A89" s="122">
        <v>78</v>
      </c>
      <c r="B89" s="144" t="s">
        <v>106</v>
      </c>
      <c r="C89" s="144" t="s">
        <v>9</v>
      </c>
      <c r="D89" s="145">
        <v>102</v>
      </c>
      <c r="E89" s="145">
        <v>395.9</v>
      </c>
      <c r="F89" s="131">
        <v>11779032099.93</v>
      </c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</row>
    <row r="90" spans="1:233" s="139" customFormat="1" ht="21.75" customHeight="1" x14ac:dyDescent="0.3">
      <c r="A90" s="144">
        <v>79</v>
      </c>
      <c r="B90" s="144" t="s">
        <v>107</v>
      </c>
      <c r="C90" s="144" t="s">
        <v>5</v>
      </c>
      <c r="D90" s="145">
        <v>102</v>
      </c>
      <c r="E90" s="145">
        <v>395.9</v>
      </c>
      <c r="F90" s="131">
        <v>11779032099.93</v>
      </c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</row>
    <row r="91" spans="1:233" ht="21.75" customHeight="1" x14ac:dyDescent="0.3">
      <c r="A91" s="122">
        <v>80</v>
      </c>
      <c r="B91" s="122" t="s">
        <v>108</v>
      </c>
      <c r="C91" s="122" t="s">
        <v>4</v>
      </c>
      <c r="D91" s="123">
        <v>102</v>
      </c>
      <c r="E91" s="145">
        <v>395.9</v>
      </c>
      <c r="F91" s="131">
        <v>10076448099.93</v>
      </c>
    </row>
    <row r="92" spans="1:233" ht="21.75" customHeight="1" x14ac:dyDescent="0.3">
      <c r="A92" s="122">
        <v>81</v>
      </c>
      <c r="B92" s="122" t="s">
        <v>109</v>
      </c>
      <c r="C92" s="122" t="s">
        <v>4</v>
      </c>
      <c r="D92" s="123">
        <v>102</v>
      </c>
      <c r="E92" s="145">
        <v>395.9</v>
      </c>
      <c r="F92" s="131">
        <v>10076448099.93</v>
      </c>
    </row>
    <row r="93" spans="1:233" ht="21.75" customHeight="1" x14ac:dyDescent="0.3">
      <c r="A93" s="144">
        <v>82</v>
      </c>
      <c r="B93" s="122" t="s">
        <v>110</v>
      </c>
      <c r="C93" s="122" t="s">
        <v>4</v>
      </c>
      <c r="D93" s="123">
        <v>102</v>
      </c>
      <c r="E93" s="145">
        <v>395.9</v>
      </c>
      <c r="F93" s="131">
        <v>10076448099.93</v>
      </c>
    </row>
    <row r="94" spans="1:233" ht="21.75" customHeight="1" x14ac:dyDescent="0.3">
      <c r="A94" s="122">
        <v>83</v>
      </c>
      <c r="B94" s="122" t="s">
        <v>111</v>
      </c>
      <c r="C94" s="122" t="s">
        <v>4</v>
      </c>
      <c r="D94" s="123">
        <v>102</v>
      </c>
      <c r="E94" s="145">
        <v>395.9</v>
      </c>
      <c r="F94" s="131">
        <v>10076448099.93</v>
      </c>
    </row>
    <row r="95" spans="1:233" s="141" customFormat="1" ht="21.75" customHeight="1" x14ac:dyDescent="0.35">
      <c r="A95" s="122">
        <v>84</v>
      </c>
      <c r="B95" s="124" t="s">
        <v>112</v>
      </c>
      <c r="C95" s="124" t="s">
        <v>10</v>
      </c>
      <c r="D95" s="125">
        <v>89.5</v>
      </c>
      <c r="E95" s="125">
        <v>375.4</v>
      </c>
      <c r="F95" s="132">
        <v>14930849599.93</v>
      </c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</row>
    <row r="96" spans="1:233" s="140" customFormat="1" ht="21.75" customHeight="1" x14ac:dyDescent="0.35">
      <c r="A96" s="144">
        <v>85</v>
      </c>
      <c r="B96" s="144" t="s">
        <v>113</v>
      </c>
      <c r="C96" s="144" t="s">
        <v>9</v>
      </c>
      <c r="D96" s="145">
        <v>102</v>
      </c>
      <c r="E96" s="145">
        <v>395.9</v>
      </c>
      <c r="F96" s="131">
        <v>11779032099.93</v>
      </c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</row>
    <row r="97" spans="1:26" ht="21.75" customHeight="1" x14ac:dyDescent="0.3">
      <c r="A97" s="122">
        <v>86</v>
      </c>
      <c r="B97" s="122" t="s">
        <v>114</v>
      </c>
      <c r="C97" s="122" t="s">
        <v>8</v>
      </c>
      <c r="D97" s="123">
        <v>102</v>
      </c>
      <c r="E97" s="145">
        <v>395.9</v>
      </c>
      <c r="F97" s="131">
        <v>10927740099.93</v>
      </c>
    </row>
    <row r="98" spans="1:26" ht="21.75" customHeight="1" x14ac:dyDescent="0.3">
      <c r="A98" s="122">
        <v>87</v>
      </c>
      <c r="B98" s="122" t="s">
        <v>115</v>
      </c>
      <c r="C98" s="122" t="s">
        <v>8</v>
      </c>
      <c r="D98" s="123">
        <v>102</v>
      </c>
      <c r="E98" s="145">
        <v>395.9</v>
      </c>
      <c r="F98" s="131">
        <v>10927740099.93</v>
      </c>
    </row>
    <row r="99" spans="1:26" ht="21.75" customHeight="1" x14ac:dyDescent="0.3">
      <c r="A99" s="144">
        <v>88</v>
      </c>
      <c r="B99" s="122" t="s">
        <v>116</v>
      </c>
      <c r="C99" s="122" t="s">
        <v>8</v>
      </c>
      <c r="D99" s="123">
        <v>102</v>
      </c>
      <c r="E99" s="145">
        <v>395.9</v>
      </c>
      <c r="F99" s="131">
        <v>10927740099.93</v>
      </c>
    </row>
    <row r="100" spans="1:26" ht="21.75" customHeight="1" x14ac:dyDescent="0.3">
      <c r="A100" s="122">
        <v>89</v>
      </c>
      <c r="B100" s="122" t="s">
        <v>117</v>
      </c>
      <c r="C100" s="122" t="s">
        <v>8</v>
      </c>
      <c r="D100" s="123">
        <v>102</v>
      </c>
      <c r="E100" s="123">
        <v>394</v>
      </c>
      <c r="F100" s="131">
        <v>9769973000</v>
      </c>
    </row>
    <row r="101" spans="1:26" ht="21.75" customHeight="1" x14ac:dyDescent="0.3">
      <c r="A101" s="122">
        <v>90</v>
      </c>
      <c r="B101" s="148" t="s">
        <v>118</v>
      </c>
      <c r="C101" s="124" t="s">
        <v>11</v>
      </c>
      <c r="D101" s="125">
        <v>89.5</v>
      </c>
      <c r="E101" s="125">
        <v>390</v>
      </c>
      <c r="F101" s="132">
        <v>13386400000</v>
      </c>
    </row>
    <row r="102" spans="1:26" s="139" customFormat="1" ht="21.75" customHeight="1" x14ac:dyDescent="0.3">
      <c r="A102" s="144">
        <v>91</v>
      </c>
      <c r="B102" s="144" t="s">
        <v>119</v>
      </c>
      <c r="C102" s="144" t="s">
        <v>9</v>
      </c>
      <c r="D102" s="145">
        <v>102</v>
      </c>
      <c r="E102" s="145">
        <v>395.9</v>
      </c>
      <c r="F102" s="131">
        <v>11779032099.93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</row>
    <row r="103" spans="1:26" ht="21.75" customHeight="1" x14ac:dyDescent="0.3">
      <c r="A103" s="122">
        <v>92</v>
      </c>
      <c r="B103" s="122" t="s">
        <v>120</v>
      </c>
      <c r="C103" s="122" t="s">
        <v>8</v>
      </c>
      <c r="D103" s="123">
        <v>102</v>
      </c>
      <c r="E103" s="145">
        <v>395.9</v>
      </c>
      <c r="F103" s="131">
        <v>10927740099.93</v>
      </c>
    </row>
    <row r="104" spans="1:26" ht="21.75" customHeight="1" x14ac:dyDescent="0.3">
      <c r="A104" s="122">
        <v>93</v>
      </c>
      <c r="B104" s="122" t="s">
        <v>121</v>
      </c>
      <c r="C104" s="122" t="s">
        <v>8</v>
      </c>
      <c r="D104" s="123">
        <v>102</v>
      </c>
      <c r="E104" s="145">
        <v>395.9</v>
      </c>
      <c r="F104" s="131">
        <v>10927740099.93</v>
      </c>
    </row>
    <row r="105" spans="1:26" ht="21.75" customHeight="1" x14ac:dyDescent="0.3">
      <c r="A105" s="144">
        <v>94</v>
      </c>
      <c r="B105" s="122" t="s">
        <v>122</v>
      </c>
      <c r="C105" s="122" t="s">
        <v>8</v>
      </c>
      <c r="D105" s="123">
        <v>102</v>
      </c>
      <c r="E105" s="145">
        <v>395.9</v>
      </c>
      <c r="F105" s="131">
        <v>10927740099.93</v>
      </c>
    </row>
    <row r="106" spans="1:26" ht="21.75" customHeight="1" x14ac:dyDescent="0.3">
      <c r="A106" s="122">
        <v>95</v>
      </c>
      <c r="B106" s="122" t="s">
        <v>123</v>
      </c>
      <c r="C106" s="122" t="s">
        <v>8</v>
      </c>
      <c r="D106" s="123">
        <v>102</v>
      </c>
      <c r="E106" s="123">
        <v>394</v>
      </c>
      <c r="F106" s="131">
        <v>9769973000</v>
      </c>
    </row>
    <row r="107" spans="1:26" ht="21.75" customHeight="1" x14ac:dyDescent="0.3">
      <c r="A107" s="122">
        <v>96</v>
      </c>
      <c r="B107" s="148" t="s">
        <v>124</v>
      </c>
      <c r="C107" s="124" t="s">
        <v>11</v>
      </c>
      <c r="D107" s="125">
        <v>89.5</v>
      </c>
      <c r="E107" s="125">
        <v>390</v>
      </c>
      <c r="F107" s="132">
        <v>13386400000</v>
      </c>
    </row>
    <row r="108" spans="1:26" x14ac:dyDescent="0.3">
      <c r="A108" s="144">
        <v>97</v>
      </c>
      <c r="B108" s="124" t="s">
        <v>176</v>
      </c>
      <c r="C108" s="161" t="s">
        <v>177</v>
      </c>
      <c r="D108" s="162">
        <v>80.5</v>
      </c>
      <c r="E108" s="163">
        <v>354.4</v>
      </c>
      <c r="F108" s="153">
        <v>16186220599.93</v>
      </c>
    </row>
    <row r="109" spans="1:26" x14ac:dyDescent="0.3">
      <c r="A109" s="122">
        <v>98</v>
      </c>
      <c r="B109" s="122" t="s">
        <v>178</v>
      </c>
      <c r="C109" s="122" t="s">
        <v>179</v>
      </c>
      <c r="D109" s="123">
        <v>93</v>
      </c>
      <c r="E109" s="158">
        <v>395.9</v>
      </c>
      <c r="F109" s="152">
        <v>13206198099.93</v>
      </c>
    </row>
    <row r="110" spans="1:26" x14ac:dyDescent="0.3">
      <c r="A110" s="122">
        <v>99</v>
      </c>
      <c r="B110" s="122" t="s">
        <v>180</v>
      </c>
      <c r="C110" s="122" t="s">
        <v>179</v>
      </c>
      <c r="D110" s="123">
        <v>93</v>
      </c>
      <c r="E110" s="158">
        <v>395.9</v>
      </c>
      <c r="F110" s="152">
        <v>13206198099.93</v>
      </c>
    </row>
    <row r="111" spans="1:26" x14ac:dyDescent="0.3">
      <c r="A111" s="144">
        <v>100</v>
      </c>
      <c r="B111" s="122" t="s">
        <v>181</v>
      </c>
      <c r="C111" s="122" t="s">
        <v>179</v>
      </c>
      <c r="D111" s="123">
        <v>93</v>
      </c>
      <c r="E111" s="158">
        <v>395.9</v>
      </c>
      <c r="F111" s="152">
        <v>13206198099.93</v>
      </c>
    </row>
    <row r="112" spans="1:26" x14ac:dyDescent="0.3">
      <c r="A112" s="122">
        <v>101</v>
      </c>
      <c r="B112" s="122" t="s">
        <v>182</v>
      </c>
      <c r="C112" s="122" t="s">
        <v>179</v>
      </c>
      <c r="D112" s="123">
        <v>93</v>
      </c>
      <c r="E112" s="158">
        <v>395.9</v>
      </c>
      <c r="F112" s="152">
        <v>15187127814.9195</v>
      </c>
    </row>
    <row r="113" spans="1:6" x14ac:dyDescent="0.3">
      <c r="A113" s="122">
        <v>102</v>
      </c>
      <c r="B113" s="144" t="s">
        <v>183</v>
      </c>
      <c r="C113" s="147" t="s">
        <v>184</v>
      </c>
      <c r="D113" s="164">
        <v>93</v>
      </c>
      <c r="E113" s="159">
        <v>395.9</v>
      </c>
      <c r="F113" s="152">
        <v>14758554099.93</v>
      </c>
    </row>
    <row r="114" spans="1:6" x14ac:dyDescent="0.3">
      <c r="A114" s="144">
        <v>103</v>
      </c>
      <c r="B114" s="144" t="s">
        <v>185</v>
      </c>
      <c r="C114" s="147" t="s">
        <v>184</v>
      </c>
      <c r="D114" s="164">
        <v>93</v>
      </c>
      <c r="E114" s="159">
        <v>395.9</v>
      </c>
      <c r="F114" s="152">
        <v>14758554099.93</v>
      </c>
    </row>
    <row r="115" spans="1:6" x14ac:dyDescent="0.3">
      <c r="A115" s="122">
        <v>104</v>
      </c>
      <c r="B115" s="122" t="s">
        <v>186</v>
      </c>
      <c r="C115" s="122" t="s">
        <v>179</v>
      </c>
      <c r="D115" s="123">
        <v>93</v>
      </c>
      <c r="E115" s="158">
        <v>395.9</v>
      </c>
      <c r="F115" s="152">
        <v>15187127814.9195</v>
      </c>
    </row>
    <row r="116" spans="1:6" x14ac:dyDescent="0.3">
      <c r="A116" s="122">
        <v>105</v>
      </c>
      <c r="B116" s="122" t="s">
        <v>187</v>
      </c>
      <c r="C116" s="122" t="s">
        <v>179</v>
      </c>
      <c r="D116" s="123">
        <v>93</v>
      </c>
      <c r="E116" s="158">
        <v>395.9</v>
      </c>
      <c r="F116" s="152">
        <v>15187127814.9195</v>
      </c>
    </row>
    <row r="117" spans="1:6" x14ac:dyDescent="0.3">
      <c r="A117" s="144">
        <v>106</v>
      </c>
      <c r="B117" s="122" t="s">
        <v>188</v>
      </c>
      <c r="C117" s="122" t="s">
        <v>179</v>
      </c>
      <c r="D117" s="123">
        <v>93</v>
      </c>
      <c r="E117" s="158">
        <v>395.9</v>
      </c>
      <c r="F117" s="152">
        <v>15187127814.9195</v>
      </c>
    </row>
    <row r="118" spans="1:6" x14ac:dyDescent="0.3">
      <c r="A118" s="122">
        <v>107</v>
      </c>
      <c r="B118" s="122" t="s">
        <v>189</v>
      </c>
      <c r="C118" s="122" t="s">
        <v>179</v>
      </c>
      <c r="D118" s="123">
        <v>93</v>
      </c>
      <c r="E118" s="158">
        <v>395.9</v>
      </c>
      <c r="F118" s="152">
        <v>15187127814.9195</v>
      </c>
    </row>
    <row r="119" spans="1:6" x14ac:dyDescent="0.3">
      <c r="A119" s="122">
        <v>108</v>
      </c>
      <c r="B119" s="144" t="s">
        <v>190</v>
      </c>
      <c r="C119" s="147" t="s">
        <v>184</v>
      </c>
      <c r="D119" s="164">
        <v>93</v>
      </c>
      <c r="E119" s="159">
        <v>395.9</v>
      </c>
      <c r="F119" s="152">
        <v>16972337214.9195</v>
      </c>
    </row>
    <row r="120" spans="1:6" x14ac:dyDescent="0.3">
      <c r="A120" s="144">
        <v>109</v>
      </c>
      <c r="B120" s="144" t="s">
        <v>191</v>
      </c>
      <c r="C120" s="147" t="s">
        <v>184</v>
      </c>
      <c r="D120" s="164">
        <v>93</v>
      </c>
      <c r="E120" s="159">
        <v>395.9</v>
      </c>
      <c r="F120" s="152">
        <v>16972337214.9195</v>
      </c>
    </row>
    <row r="121" spans="1:6" x14ac:dyDescent="0.3">
      <c r="A121" s="122">
        <v>110</v>
      </c>
      <c r="B121" s="122" t="s">
        <v>192</v>
      </c>
      <c r="C121" s="122" t="s">
        <v>179</v>
      </c>
      <c r="D121" s="123">
        <v>93</v>
      </c>
      <c r="E121" s="158">
        <v>395.9</v>
      </c>
      <c r="F121" s="152">
        <v>15187127814.9195</v>
      </c>
    </row>
    <row r="122" spans="1:6" x14ac:dyDescent="0.3">
      <c r="A122" s="122">
        <v>111</v>
      </c>
      <c r="B122" s="122" t="s">
        <v>193</v>
      </c>
      <c r="C122" s="122" t="s">
        <v>179</v>
      </c>
      <c r="D122" s="123">
        <v>93</v>
      </c>
      <c r="E122" s="158">
        <v>395.9</v>
      </c>
      <c r="F122" s="152">
        <v>15187127814.9195</v>
      </c>
    </row>
    <row r="123" spans="1:6" x14ac:dyDescent="0.3">
      <c r="A123" s="144">
        <v>112</v>
      </c>
      <c r="B123" s="122" t="s">
        <v>194</v>
      </c>
      <c r="C123" s="122" t="s">
        <v>179</v>
      </c>
      <c r="D123" s="123">
        <v>93</v>
      </c>
      <c r="E123" s="158">
        <v>395.9</v>
      </c>
      <c r="F123" s="152">
        <v>15187127814.9195</v>
      </c>
    </row>
    <row r="124" spans="1:6" x14ac:dyDescent="0.3">
      <c r="A124" s="122">
        <v>113</v>
      </c>
      <c r="B124" s="122" t="s">
        <v>195</v>
      </c>
      <c r="C124" s="122" t="s">
        <v>179</v>
      </c>
      <c r="D124" s="123">
        <v>93</v>
      </c>
      <c r="E124" s="158">
        <v>395.9</v>
      </c>
      <c r="F124" s="152">
        <v>15187127814.9195</v>
      </c>
    </row>
    <row r="125" spans="1:6" x14ac:dyDescent="0.3">
      <c r="A125" s="122">
        <v>114</v>
      </c>
      <c r="B125" s="124" t="s">
        <v>196</v>
      </c>
      <c r="C125" s="161" t="s">
        <v>197</v>
      </c>
      <c r="D125" s="162">
        <v>80.5</v>
      </c>
      <c r="E125" s="163">
        <v>354.4</v>
      </c>
      <c r="F125" s="153">
        <v>18614153689.919502</v>
      </c>
    </row>
    <row r="126" spans="1:6" x14ac:dyDescent="0.3">
      <c r="A126" s="144">
        <v>115</v>
      </c>
      <c r="B126" s="124" t="s">
        <v>198</v>
      </c>
      <c r="C126" s="161" t="s">
        <v>199</v>
      </c>
      <c r="D126" s="162">
        <v>89.5</v>
      </c>
      <c r="E126" s="163">
        <v>375.4</v>
      </c>
      <c r="F126" s="153">
        <v>16125317567.9244</v>
      </c>
    </row>
    <row r="127" spans="1:6" x14ac:dyDescent="0.3">
      <c r="A127" s="122">
        <v>116</v>
      </c>
      <c r="B127" s="122" t="s">
        <v>200</v>
      </c>
      <c r="C127" s="160" t="s">
        <v>4</v>
      </c>
      <c r="D127" s="123">
        <v>102</v>
      </c>
      <c r="E127" s="158">
        <v>395.9</v>
      </c>
      <c r="F127" s="152">
        <v>10882563947.9244</v>
      </c>
    </row>
    <row r="128" spans="1:6" x14ac:dyDescent="0.3">
      <c r="A128" s="122">
        <v>117</v>
      </c>
      <c r="B128" s="122" t="s">
        <v>201</v>
      </c>
      <c r="C128" s="160" t="s">
        <v>4</v>
      </c>
      <c r="D128" s="123">
        <v>102</v>
      </c>
      <c r="E128" s="158">
        <v>395.9</v>
      </c>
      <c r="F128" s="152">
        <v>10882563947.9244</v>
      </c>
    </row>
    <row r="129" spans="1:6" x14ac:dyDescent="0.3">
      <c r="A129" s="144">
        <v>118</v>
      </c>
      <c r="B129" s="122" t="s">
        <v>202</v>
      </c>
      <c r="C129" s="160" t="s">
        <v>4</v>
      </c>
      <c r="D129" s="123">
        <v>102</v>
      </c>
      <c r="E129" s="158">
        <v>395.9</v>
      </c>
      <c r="F129" s="152">
        <v>10882563947.9244</v>
      </c>
    </row>
    <row r="130" spans="1:6" x14ac:dyDescent="0.3">
      <c r="A130" s="122">
        <v>119</v>
      </c>
      <c r="B130" s="122" t="s">
        <v>203</v>
      </c>
      <c r="C130" s="160" t="s">
        <v>4</v>
      </c>
      <c r="D130" s="123">
        <v>102</v>
      </c>
      <c r="E130" s="158">
        <v>395.9</v>
      </c>
      <c r="F130" s="152">
        <v>10882563947.9244</v>
      </c>
    </row>
    <row r="131" spans="1:6" x14ac:dyDescent="0.3">
      <c r="A131" s="122">
        <v>120</v>
      </c>
      <c r="B131" s="144" t="s">
        <v>204</v>
      </c>
      <c r="C131" s="146" t="s">
        <v>205</v>
      </c>
      <c r="D131" s="164">
        <v>102</v>
      </c>
      <c r="E131" s="159">
        <v>395.9</v>
      </c>
      <c r="F131" s="152">
        <v>12721354667.9244</v>
      </c>
    </row>
    <row r="132" spans="1:6" x14ac:dyDescent="0.3">
      <c r="A132" s="144">
        <v>121</v>
      </c>
      <c r="B132" s="124" t="s">
        <v>206</v>
      </c>
      <c r="C132" s="161" t="s">
        <v>207</v>
      </c>
      <c r="D132" s="162">
        <v>89.5</v>
      </c>
      <c r="E132" s="163">
        <v>375.4</v>
      </c>
      <c r="F132" s="153">
        <v>16125317567.9244</v>
      </c>
    </row>
    <row r="133" spans="1:6" x14ac:dyDescent="0.3">
      <c r="A133" s="122">
        <v>122</v>
      </c>
      <c r="B133" s="122" t="s">
        <v>208</v>
      </c>
      <c r="C133" s="160" t="s">
        <v>148</v>
      </c>
      <c r="D133" s="123">
        <v>102</v>
      </c>
      <c r="E133" s="158">
        <v>395.9</v>
      </c>
      <c r="F133" s="152">
        <v>11801959307.9244</v>
      </c>
    </row>
    <row r="134" spans="1:6" x14ac:dyDescent="0.3">
      <c r="A134" s="122">
        <v>123</v>
      </c>
      <c r="B134" s="122" t="s">
        <v>209</v>
      </c>
      <c r="C134" s="160" t="s">
        <v>148</v>
      </c>
      <c r="D134" s="123">
        <v>102</v>
      </c>
      <c r="E134" s="158">
        <v>395.9</v>
      </c>
      <c r="F134" s="152">
        <v>11801959307.9244</v>
      </c>
    </row>
    <row r="135" spans="1:6" x14ac:dyDescent="0.3">
      <c r="A135" s="144">
        <v>124</v>
      </c>
      <c r="B135" s="122" t="s">
        <v>210</v>
      </c>
      <c r="C135" s="160" t="s">
        <v>148</v>
      </c>
      <c r="D135" s="123">
        <v>102</v>
      </c>
      <c r="E135" s="158">
        <v>395.9</v>
      </c>
      <c r="F135" s="152">
        <v>11801959307.9244</v>
      </c>
    </row>
    <row r="136" spans="1:6" x14ac:dyDescent="0.3">
      <c r="A136" s="122">
        <v>125</v>
      </c>
      <c r="B136" s="122" t="s">
        <v>211</v>
      </c>
      <c r="C136" s="160" t="s">
        <v>148</v>
      </c>
      <c r="D136" s="123">
        <v>102</v>
      </c>
      <c r="E136" s="158">
        <v>395.9</v>
      </c>
      <c r="F136" s="152">
        <v>11801959307.9244</v>
      </c>
    </row>
    <row r="137" spans="1:6" x14ac:dyDescent="0.3">
      <c r="A137" s="122">
        <v>126</v>
      </c>
      <c r="B137" s="144" t="s">
        <v>212</v>
      </c>
      <c r="C137" s="146" t="s">
        <v>213</v>
      </c>
      <c r="D137" s="164">
        <v>102</v>
      </c>
      <c r="E137" s="159">
        <v>395.9</v>
      </c>
      <c r="F137" s="152">
        <v>12721354667.9244</v>
      </c>
    </row>
    <row r="138" spans="1:6" x14ac:dyDescent="0.3">
      <c r="A138" s="144">
        <v>127</v>
      </c>
      <c r="B138" s="124" t="s">
        <v>214</v>
      </c>
      <c r="C138" s="161" t="s">
        <v>215</v>
      </c>
      <c r="D138" s="162">
        <v>89.5</v>
      </c>
      <c r="E138" s="163">
        <v>375.4</v>
      </c>
      <c r="F138" s="153">
        <v>16125317567.9244</v>
      </c>
    </row>
    <row r="139" spans="1:6" x14ac:dyDescent="0.3">
      <c r="A139" s="122">
        <v>128</v>
      </c>
      <c r="B139" s="122" t="s">
        <v>216</v>
      </c>
      <c r="C139" s="160" t="s">
        <v>148</v>
      </c>
      <c r="D139" s="123">
        <v>102</v>
      </c>
      <c r="E139" s="158">
        <v>395.9</v>
      </c>
      <c r="F139" s="152">
        <v>11801959307.9244</v>
      </c>
    </row>
    <row r="140" spans="1:6" x14ac:dyDescent="0.3">
      <c r="A140" s="122">
        <v>129</v>
      </c>
      <c r="B140" s="122" t="s">
        <v>217</v>
      </c>
      <c r="C140" s="160" t="s">
        <v>148</v>
      </c>
      <c r="D140" s="123">
        <v>102</v>
      </c>
      <c r="E140" s="158">
        <v>395.9</v>
      </c>
      <c r="F140" s="152">
        <v>11801959307.9244</v>
      </c>
    </row>
    <row r="141" spans="1:6" x14ac:dyDescent="0.3">
      <c r="A141" s="144">
        <v>130</v>
      </c>
      <c r="B141" s="122" t="s">
        <v>218</v>
      </c>
      <c r="C141" s="160" t="s">
        <v>148</v>
      </c>
      <c r="D141" s="123">
        <v>102</v>
      </c>
      <c r="E141" s="158">
        <v>395.9</v>
      </c>
      <c r="F141" s="152">
        <v>11801959307.9244</v>
      </c>
    </row>
    <row r="142" spans="1:6" x14ac:dyDescent="0.3">
      <c r="A142" s="122">
        <v>131</v>
      </c>
      <c r="B142" s="122" t="s">
        <v>219</v>
      </c>
      <c r="C142" s="160" t="s">
        <v>148</v>
      </c>
      <c r="D142" s="123">
        <v>102</v>
      </c>
      <c r="E142" s="158">
        <v>395.9</v>
      </c>
      <c r="F142" s="152">
        <v>11801959307.9244</v>
      </c>
    </row>
    <row r="143" spans="1:6" x14ac:dyDescent="0.3">
      <c r="A143" s="122">
        <v>132</v>
      </c>
      <c r="B143" s="144" t="s">
        <v>220</v>
      </c>
      <c r="C143" s="146" t="s">
        <v>148</v>
      </c>
      <c r="D143" s="164">
        <v>102</v>
      </c>
      <c r="E143" s="159">
        <v>395.9</v>
      </c>
      <c r="F143" s="152">
        <v>12721354667.9244</v>
      </c>
    </row>
    <row r="144" spans="1:6" x14ac:dyDescent="0.3">
      <c r="A144" s="144">
        <v>133</v>
      </c>
      <c r="B144" s="144" t="s">
        <v>221</v>
      </c>
      <c r="C144" s="146" t="s">
        <v>205</v>
      </c>
      <c r="D144" s="164">
        <v>102</v>
      </c>
      <c r="E144" s="159">
        <v>395.9</v>
      </c>
      <c r="F144" s="152">
        <v>12721354667.9244</v>
      </c>
    </row>
    <row r="145" spans="1:6" x14ac:dyDescent="0.3">
      <c r="A145" s="122">
        <v>134</v>
      </c>
      <c r="B145" s="122" t="s">
        <v>222</v>
      </c>
      <c r="C145" s="160" t="s">
        <v>4</v>
      </c>
      <c r="D145" s="123">
        <v>102</v>
      </c>
      <c r="E145" s="158">
        <v>395.9</v>
      </c>
      <c r="F145" s="152">
        <v>10882563947.9244</v>
      </c>
    </row>
    <row r="146" spans="1:6" x14ac:dyDescent="0.3">
      <c r="A146" s="122">
        <v>135</v>
      </c>
      <c r="B146" s="122" t="s">
        <v>223</v>
      </c>
      <c r="C146" s="160" t="s">
        <v>4</v>
      </c>
      <c r="D146" s="123">
        <v>102</v>
      </c>
      <c r="E146" s="158">
        <v>395.9</v>
      </c>
      <c r="F146" s="152">
        <v>10882563947.9244</v>
      </c>
    </row>
    <row r="147" spans="1:6" x14ac:dyDescent="0.3">
      <c r="A147" s="144">
        <v>136</v>
      </c>
      <c r="B147" s="122" t="s">
        <v>224</v>
      </c>
      <c r="C147" s="160" t="s">
        <v>4</v>
      </c>
      <c r="D147" s="123">
        <v>102</v>
      </c>
      <c r="E147" s="158">
        <v>395.9</v>
      </c>
      <c r="F147" s="152">
        <v>10882563947.9244</v>
      </c>
    </row>
    <row r="148" spans="1:6" x14ac:dyDescent="0.3">
      <c r="A148" s="122">
        <v>137</v>
      </c>
      <c r="B148" s="122" t="s">
        <v>225</v>
      </c>
      <c r="C148" s="160" t="s">
        <v>4</v>
      </c>
      <c r="D148" s="123">
        <v>102</v>
      </c>
      <c r="E148" s="158">
        <v>395.9</v>
      </c>
      <c r="F148" s="152">
        <v>10882563947.9244</v>
      </c>
    </row>
    <row r="149" spans="1:6" x14ac:dyDescent="0.3">
      <c r="A149" s="122">
        <v>138</v>
      </c>
      <c r="B149" s="144" t="s">
        <v>226</v>
      </c>
      <c r="C149" s="146" t="s">
        <v>205</v>
      </c>
      <c r="D149" s="164">
        <v>102</v>
      </c>
      <c r="E149" s="159">
        <v>395.9</v>
      </c>
      <c r="F149" s="152">
        <v>12721354667.9244</v>
      </c>
    </row>
    <row r="150" spans="1:6" x14ac:dyDescent="0.3">
      <c r="A150" s="144">
        <v>139</v>
      </c>
      <c r="B150" s="144" t="s">
        <v>227</v>
      </c>
      <c r="C150" s="146" t="s">
        <v>213</v>
      </c>
      <c r="D150" s="164">
        <v>102</v>
      </c>
      <c r="E150" s="159">
        <v>395.9</v>
      </c>
      <c r="F150" s="152">
        <v>12721354667.9244</v>
      </c>
    </row>
    <row r="151" spans="1:6" x14ac:dyDescent="0.3">
      <c r="A151" s="122">
        <v>140</v>
      </c>
      <c r="B151" s="122" t="s">
        <v>228</v>
      </c>
      <c r="C151" s="160" t="s">
        <v>148</v>
      </c>
      <c r="D151" s="123">
        <v>102</v>
      </c>
      <c r="E151" s="158">
        <v>395.9</v>
      </c>
      <c r="F151" s="152">
        <v>11801959307.9244</v>
      </c>
    </row>
    <row r="152" spans="1:6" x14ac:dyDescent="0.3">
      <c r="A152" s="122">
        <v>141</v>
      </c>
      <c r="B152" s="122" t="s">
        <v>229</v>
      </c>
      <c r="C152" s="160" t="s">
        <v>148</v>
      </c>
      <c r="D152" s="123">
        <v>102</v>
      </c>
      <c r="E152" s="158">
        <v>395.9</v>
      </c>
      <c r="F152" s="152">
        <v>11801959307.9244</v>
      </c>
    </row>
    <row r="153" spans="1:6" x14ac:dyDescent="0.3">
      <c r="A153" s="144">
        <v>142</v>
      </c>
      <c r="B153" s="122" t="s">
        <v>230</v>
      </c>
      <c r="C153" s="160" t="s">
        <v>148</v>
      </c>
      <c r="D153" s="123">
        <v>102</v>
      </c>
      <c r="E153" s="158">
        <v>395.9</v>
      </c>
      <c r="F153" s="152">
        <v>11801959307.9244</v>
      </c>
    </row>
    <row r="154" spans="1:6" x14ac:dyDescent="0.3">
      <c r="A154" s="122">
        <v>143</v>
      </c>
      <c r="B154" s="122" t="s">
        <v>231</v>
      </c>
      <c r="C154" s="160" t="s">
        <v>148</v>
      </c>
      <c r="D154" s="123">
        <v>102</v>
      </c>
      <c r="E154" s="158">
        <v>395.9</v>
      </c>
      <c r="F154" s="152">
        <v>11801959307.9244</v>
      </c>
    </row>
    <row r="155" spans="1:6" x14ac:dyDescent="0.3">
      <c r="A155" s="122">
        <v>144</v>
      </c>
      <c r="B155" s="144" t="s">
        <v>232</v>
      </c>
      <c r="C155" s="146" t="s">
        <v>213</v>
      </c>
      <c r="D155" s="164">
        <v>102</v>
      </c>
      <c r="E155" s="159">
        <v>395.9</v>
      </c>
      <c r="F155" s="152">
        <v>12721354667.9244</v>
      </c>
    </row>
    <row r="156" spans="1:6" x14ac:dyDescent="0.3">
      <c r="A156" s="144">
        <v>145</v>
      </c>
      <c r="B156" s="144" t="s">
        <v>233</v>
      </c>
      <c r="C156" s="146" t="s">
        <v>213</v>
      </c>
      <c r="D156" s="164">
        <v>102</v>
      </c>
      <c r="E156" s="159">
        <v>395.9</v>
      </c>
      <c r="F156" s="152">
        <v>12721354667.9244</v>
      </c>
    </row>
    <row r="157" spans="1:6" x14ac:dyDescent="0.3">
      <c r="A157" s="122">
        <v>146</v>
      </c>
      <c r="B157" s="122" t="s">
        <v>234</v>
      </c>
      <c r="C157" s="160" t="s">
        <v>148</v>
      </c>
      <c r="D157" s="123">
        <v>102</v>
      </c>
      <c r="E157" s="158">
        <v>395.9</v>
      </c>
      <c r="F157" s="152">
        <v>11801959307.9244</v>
      </c>
    </row>
    <row r="158" spans="1:6" x14ac:dyDescent="0.3">
      <c r="A158" s="122">
        <v>147</v>
      </c>
      <c r="B158" s="122" t="s">
        <v>235</v>
      </c>
      <c r="C158" s="160" t="s">
        <v>148</v>
      </c>
      <c r="D158" s="123">
        <v>102</v>
      </c>
      <c r="E158" s="158">
        <v>395.9</v>
      </c>
      <c r="F158" s="152">
        <v>11801959307.9244</v>
      </c>
    </row>
    <row r="159" spans="1:6" x14ac:dyDescent="0.3">
      <c r="A159" s="144">
        <v>148</v>
      </c>
      <c r="B159" s="122" t="s">
        <v>236</v>
      </c>
      <c r="C159" s="160" t="s">
        <v>148</v>
      </c>
      <c r="D159" s="123">
        <v>102</v>
      </c>
      <c r="E159" s="158">
        <v>395.9</v>
      </c>
      <c r="F159" s="152">
        <v>11801959307.9244</v>
      </c>
    </row>
    <row r="160" spans="1:6" x14ac:dyDescent="0.3">
      <c r="A160" s="122">
        <v>149</v>
      </c>
      <c r="B160" s="122" t="s">
        <v>237</v>
      </c>
      <c r="C160" s="160" t="s">
        <v>148</v>
      </c>
      <c r="D160" s="123">
        <v>102</v>
      </c>
      <c r="E160" s="158">
        <v>395.9</v>
      </c>
      <c r="F160" s="152">
        <v>11801959307.9244</v>
      </c>
    </row>
    <row r="161" spans="1:6" x14ac:dyDescent="0.3">
      <c r="A161" s="122">
        <v>150</v>
      </c>
      <c r="B161" s="144" t="s">
        <v>238</v>
      </c>
      <c r="C161" s="146" t="s">
        <v>213</v>
      </c>
      <c r="D161" s="164">
        <v>102</v>
      </c>
      <c r="E161" s="159">
        <v>395.9</v>
      </c>
      <c r="F161" s="152">
        <v>12721354667.9244</v>
      </c>
    </row>
    <row r="162" spans="1:6" x14ac:dyDescent="0.3">
      <c r="A162" s="144">
        <v>151</v>
      </c>
      <c r="B162" s="144" t="s">
        <v>239</v>
      </c>
      <c r="C162" s="146" t="s">
        <v>205</v>
      </c>
      <c r="D162" s="164">
        <v>102</v>
      </c>
      <c r="E162" s="159">
        <v>395.9</v>
      </c>
      <c r="F162" s="152">
        <v>12721354667.9244</v>
      </c>
    </row>
    <row r="163" spans="1:6" x14ac:dyDescent="0.3">
      <c r="A163" s="122">
        <v>152</v>
      </c>
      <c r="B163" s="122" t="s">
        <v>240</v>
      </c>
      <c r="C163" s="160" t="s">
        <v>4</v>
      </c>
      <c r="D163" s="123">
        <v>102</v>
      </c>
      <c r="E163" s="158">
        <v>395.9</v>
      </c>
      <c r="F163" s="152">
        <v>10882563947.9244</v>
      </c>
    </row>
    <row r="164" spans="1:6" x14ac:dyDescent="0.3">
      <c r="A164" s="122">
        <v>153</v>
      </c>
      <c r="B164" s="122" t="s">
        <v>241</v>
      </c>
      <c r="C164" s="160" t="s">
        <v>4</v>
      </c>
      <c r="D164" s="123">
        <v>102</v>
      </c>
      <c r="E164" s="158">
        <v>395.9</v>
      </c>
      <c r="F164" s="152">
        <v>10882563947.9244</v>
      </c>
    </row>
    <row r="165" spans="1:6" x14ac:dyDescent="0.3">
      <c r="A165" s="144">
        <v>154</v>
      </c>
      <c r="B165" s="122" t="s">
        <v>242</v>
      </c>
      <c r="C165" s="160" t="s">
        <v>4</v>
      </c>
      <c r="D165" s="123">
        <v>102</v>
      </c>
      <c r="E165" s="158">
        <v>395.9</v>
      </c>
      <c r="F165" s="152">
        <v>10882563947.9244</v>
      </c>
    </row>
    <row r="166" spans="1:6" x14ac:dyDescent="0.3">
      <c r="A166" s="122">
        <v>155</v>
      </c>
      <c r="B166" s="122" t="s">
        <v>243</v>
      </c>
      <c r="C166" s="160" t="s">
        <v>4</v>
      </c>
      <c r="D166" s="123">
        <v>102</v>
      </c>
      <c r="E166" s="158">
        <v>395.9</v>
      </c>
      <c r="F166" s="152">
        <v>10882563947.9244</v>
      </c>
    </row>
    <row r="167" spans="1:6" x14ac:dyDescent="0.3">
      <c r="A167" s="122">
        <v>156</v>
      </c>
      <c r="B167" s="124" t="s">
        <v>244</v>
      </c>
      <c r="C167" s="161" t="s">
        <v>245</v>
      </c>
      <c r="D167" s="162">
        <v>89.5</v>
      </c>
      <c r="E167" s="163">
        <v>375.4</v>
      </c>
      <c r="F167" s="153">
        <v>16125317567.9244</v>
      </c>
    </row>
    <row r="168" spans="1:6" x14ac:dyDescent="0.3">
      <c r="A168" s="144">
        <v>157</v>
      </c>
      <c r="B168" s="144" t="s">
        <v>246</v>
      </c>
      <c r="C168" s="146" t="s">
        <v>213</v>
      </c>
      <c r="D168" s="164">
        <v>102</v>
      </c>
      <c r="E168" s="159">
        <v>395.9</v>
      </c>
      <c r="F168" s="152">
        <v>12721354667.9244</v>
      </c>
    </row>
    <row r="169" spans="1:6" x14ac:dyDescent="0.3">
      <c r="A169" s="122">
        <v>158</v>
      </c>
      <c r="B169" s="122" t="s">
        <v>247</v>
      </c>
      <c r="C169" s="160" t="s">
        <v>148</v>
      </c>
      <c r="D169" s="123">
        <v>102</v>
      </c>
      <c r="E169" s="158">
        <v>395.9</v>
      </c>
      <c r="F169" s="152">
        <v>11801959307.9244</v>
      </c>
    </row>
    <row r="170" spans="1:6" x14ac:dyDescent="0.3">
      <c r="A170" s="122">
        <v>159</v>
      </c>
      <c r="B170" s="122" t="s">
        <v>248</v>
      </c>
      <c r="C170" s="160" t="s">
        <v>148</v>
      </c>
      <c r="D170" s="123">
        <v>102</v>
      </c>
      <c r="E170" s="158">
        <v>395.9</v>
      </c>
      <c r="F170" s="152">
        <v>11801959307.9244</v>
      </c>
    </row>
    <row r="171" spans="1:6" x14ac:dyDescent="0.3">
      <c r="A171" s="144">
        <v>160</v>
      </c>
      <c r="B171" s="122" t="s">
        <v>249</v>
      </c>
      <c r="C171" s="160" t="s">
        <v>148</v>
      </c>
      <c r="D171" s="123">
        <v>102</v>
      </c>
      <c r="E171" s="158">
        <v>395.9</v>
      </c>
      <c r="F171" s="152">
        <v>11801959307.9244</v>
      </c>
    </row>
    <row r="172" spans="1:6" x14ac:dyDescent="0.3">
      <c r="A172" s="122">
        <v>161</v>
      </c>
      <c r="B172" s="122" t="s">
        <v>250</v>
      </c>
      <c r="C172" s="160" t="s">
        <v>148</v>
      </c>
      <c r="D172" s="123">
        <v>102</v>
      </c>
      <c r="E172" s="158">
        <v>395.9</v>
      </c>
      <c r="F172" s="152">
        <v>11801959307.9244</v>
      </c>
    </row>
    <row r="173" spans="1:6" x14ac:dyDescent="0.3">
      <c r="A173" s="122">
        <v>162</v>
      </c>
      <c r="B173" s="124" t="s">
        <v>251</v>
      </c>
      <c r="C173" s="161" t="s">
        <v>252</v>
      </c>
      <c r="D173" s="162">
        <v>89.5</v>
      </c>
      <c r="E173" s="163">
        <v>375.4</v>
      </c>
      <c r="F173" s="153">
        <v>16125317567.9244</v>
      </c>
    </row>
    <row r="174" spans="1:6" x14ac:dyDescent="0.3">
      <c r="A174" s="144">
        <v>163</v>
      </c>
      <c r="B174" s="144" t="s">
        <v>253</v>
      </c>
      <c r="C174" s="146" t="s">
        <v>213</v>
      </c>
      <c r="D174" s="164">
        <v>102</v>
      </c>
      <c r="E174" s="159">
        <v>395.9</v>
      </c>
      <c r="F174" s="152">
        <v>12721354667.9244</v>
      </c>
    </row>
    <row r="175" spans="1:6" x14ac:dyDescent="0.3">
      <c r="A175" s="122">
        <v>164</v>
      </c>
      <c r="B175" s="122" t="s">
        <v>254</v>
      </c>
      <c r="C175" s="160" t="s">
        <v>148</v>
      </c>
      <c r="D175" s="123">
        <v>102</v>
      </c>
      <c r="E175" s="158">
        <v>395.9</v>
      </c>
      <c r="F175" s="152">
        <v>11801959307.9244</v>
      </c>
    </row>
    <row r="176" spans="1:6" x14ac:dyDescent="0.3">
      <c r="A176" s="122">
        <v>165</v>
      </c>
      <c r="B176" s="122" t="s">
        <v>255</v>
      </c>
      <c r="C176" s="160" t="s">
        <v>148</v>
      </c>
      <c r="D176" s="123">
        <v>102</v>
      </c>
      <c r="E176" s="158">
        <v>395.9</v>
      </c>
      <c r="F176" s="152">
        <v>11801959307.9244</v>
      </c>
    </row>
    <row r="177" spans="1:6" x14ac:dyDescent="0.3">
      <c r="A177" s="144">
        <v>166</v>
      </c>
      <c r="B177" s="122" t="s">
        <v>256</v>
      </c>
      <c r="C177" s="160" t="s">
        <v>148</v>
      </c>
      <c r="D177" s="123">
        <v>102</v>
      </c>
      <c r="E177" s="158">
        <v>395.9</v>
      </c>
      <c r="F177" s="152">
        <v>11801959307.9244</v>
      </c>
    </row>
    <row r="178" spans="1:6" x14ac:dyDescent="0.3">
      <c r="A178" s="122">
        <v>167</v>
      </c>
      <c r="B178" s="122" t="s">
        <v>257</v>
      </c>
      <c r="C178" s="160" t="s">
        <v>148</v>
      </c>
      <c r="D178" s="123">
        <v>102</v>
      </c>
      <c r="E178" s="158">
        <v>395.9</v>
      </c>
      <c r="F178" s="152">
        <v>11801959307.9244</v>
      </c>
    </row>
    <row r="179" spans="1:6" x14ac:dyDescent="0.3">
      <c r="A179" s="122">
        <v>168</v>
      </c>
      <c r="B179" s="124" t="s">
        <v>258</v>
      </c>
      <c r="C179" s="161" t="s">
        <v>252</v>
      </c>
      <c r="D179" s="162">
        <v>89.5</v>
      </c>
      <c r="E179" s="163">
        <v>375.4</v>
      </c>
      <c r="F179" s="153">
        <v>16125317567.9244</v>
      </c>
    </row>
  </sheetData>
  <mergeCells count="8">
    <mergeCell ref="F10:F11"/>
    <mergeCell ref="A1:E1"/>
    <mergeCell ref="A4:E4"/>
    <mergeCell ref="A10:A11"/>
    <mergeCell ref="B10:B11"/>
    <mergeCell ref="C10:C11"/>
    <mergeCell ref="D10:D11"/>
    <mergeCell ref="E10:E11"/>
  </mergeCells>
  <pageMargins left="0.761811024" right="0.23622047244094499" top="0.511811024" bottom="0.261811024" header="0.31496062992126" footer="0.31496062992126"/>
  <pageSetup paperSize="8" scale="11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82" r:id="rId4" name="Check Box 6">
              <controlPr defaultSize="0" autoFill="0" autoLine="0" autoPict="0">
                <anchor moveWithCells="1">
                  <from>
                    <xdr:col>4</xdr:col>
                    <xdr:colOff>0</xdr:colOff>
                    <xdr:row>108</xdr:row>
                    <xdr:rowOff>0</xdr:rowOff>
                  </from>
                  <to>
                    <xdr:col>4</xdr:col>
                    <xdr:colOff>295275</xdr:colOff>
                    <xdr:row>109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5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108</xdr:row>
                    <xdr:rowOff>0</xdr:rowOff>
                  </from>
                  <to>
                    <xdr:col>5</xdr:col>
                    <xdr:colOff>285750</xdr:colOff>
                    <xdr:row>109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C00000"/>
  </sheetPr>
  <dimension ref="A1:IO124"/>
  <sheetViews>
    <sheetView zoomScale="70" zoomScaleNormal="70" workbookViewId="0">
      <pane xSplit="7" ySplit="11" topLeftCell="H12" activePane="bottomRight" state="frozen"/>
      <selection pane="topRight" activeCell="J1" sqref="J1"/>
      <selection pane="bottomLeft" activeCell="A7" sqref="A7"/>
      <selection pane="bottomRight" activeCell="K13" sqref="K12:K13"/>
    </sheetView>
  </sheetViews>
  <sheetFormatPr defaultColWidth="9.125" defaultRowHeight="15.75" x14ac:dyDescent="0.25"/>
  <cols>
    <col min="1" max="1" width="5.125" style="30" bestFit="1" customWidth="1"/>
    <col min="2" max="2" width="12" style="30" customWidth="1"/>
    <col min="3" max="3" width="13" style="30" customWidth="1"/>
    <col min="4" max="4" width="17.625" style="50" bestFit="1" customWidth="1"/>
    <col min="5" max="5" width="8.125" style="50" customWidth="1"/>
    <col min="6" max="6" width="8.125" style="30" customWidth="1"/>
    <col min="7" max="7" width="26.125" style="30" customWidth="1"/>
    <col min="8" max="8" width="14.625" style="37" customWidth="1"/>
    <col min="9" max="9" width="23.125" style="28" bestFit="1" customWidth="1"/>
    <col min="10" max="10" width="13.625" style="28" customWidth="1"/>
    <col min="11" max="11" width="19.875" style="28" customWidth="1"/>
    <col min="12" max="12" width="16" style="28" customWidth="1"/>
    <col min="13" max="13" width="17.125" style="28" customWidth="1"/>
    <col min="14" max="14" width="15.125" style="28" customWidth="1"/>
    <col min="15" max="15" width="15" style="28" customWidth="1"/>
    <col min="16" max="16" width="18.75" style="28" customWidth="1"/>
    <col min="17" max="17" width="25.75" style="28" customWidth="1"/>
    <col min="18" max="18" width="19" style="28" customWidth="1"/>
    <col min="19" max="19" width="17.25" style="29" customWidth="1"/>
    <col min="20" max="20" width="19.875" style="29" customWidth="1"/>
    <col min="21" max="21" width="18.625" style="30" customWidth="1"/>
    <col min="22" max="22" width="14.625" style="28" bestFit="1" customWidth="1"/>
    <col min="23" max="16384" width="9.125" style="30"/>
  </cols>
  <sheetData>
    <row r="1" spans="1:249" ht="27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49" ht="27" customHeight="1" x14ac:dyDescent="0.25">
      <c r="A2" s="31"/>
      <c r="B2" s="31"/>
      <c r="C2" s="31"/>
      <c r="D2" s="31"/>
      <c r="E2" s="31"/>
      <c r="F2" s="31"/>
      <c r="G2" s="31" t="s">
        <v>149</v>
      </c>
      <c r="H2" s="20">
        <v>1</v>
      </c>
      <c r="I2" s="78" t="s">
        <v>159</v>
      </c>
      <c r="J2" s="20">
        <v>2.2000000000000002</v>
      </c>
      <c r="K2" s="32">
        <v>4500000</v>
      </c>
      <c r="L2" s="90">
        <v>5000000</v>
      </c>
      <c r="M2" s="31"/>
      <c r="N2" s="31"/>
      <c r="O2" s="31"/>
      <c r="P2" s="90">
        <v>600000000</v>
      </c>
      <c r="Q2" s="90">
        <v>150000000</v>
      </c>
      <c r="R2" s="31"/>
    </row>
    <row r="3" spans="1:249" ht="27" customHeight="1" x14ac:dyDescent="0.25">
      <c r="A3" s="31"/>
      <c r="B3" s="31"/>
      <c r="C3" s="31"/>
      <c r="D3" s="31"/>
      <c r="E3" s="31"/>
      <c r="F3" s="31">
        <v>1.2</v>
      </c>
      <c r="G3" s="31" t="s">
        <v>150</v>
      </c>
      <c r="H3" s="20">
        <v>1.1399999999999999</v>
      </c>
      <c r="I3" s="78" t="s">
        <v>160</v>
      </c>
      <c r="J3" s="20">
        <v>2.2000000000000002</v>
      </c>
      <c r="K3" s="31"/>
      <c r="L3" s="31"/>
      <c r="M3" s="31"/>
      <c r="N3" s="31"/>
      <c r="O3" s="31"/>
      <c r="P3" s="31"/>
      <c r="Q3" s="31"/>
      <c r="R3" s="31"/>
    </row>
    <row r="4" spans="1:249" ht="35.25" customHeight="1" x14ac:dyDescent="0.25">
      <c r="A4" s="31"/>
      <c r="B4" s="31"/>
      <c r="C4" s="31"/>
      <c r="D4" s="31"/>
      <c r="E4" s="31"/>
      <c r="F4" s="31">
        <v>1.7</v>
      </c>
      <c r="G4" s="31" t="s">
        <v>151</v>
      </c>
      <c r="H4" s="20">
        <v>1.5</v>
      </c>
      <c r="I4" s="78" t="s">
        <v>155</v>
      </c>
      <c r="J4" s="20">
        <v>2.2999999999999998</v>
      </c>
      <c r="K4" s="31"/>
      <c r="L4" s="31"/>
      <c r="M4" s="31"/>
      <c r="N4" s="31"/>
      <c r="O4" s="31"/>
      <c r="P4" s="31"/>
      <c r="Q4" s="31"/>
      <c r="R4" s="31"/>
    </row>
    <row r="5" spans="1:249" ht="35.25" customHeight="1" x14ac:dyDescent="0.25">
      <c r="A5" s="78"/>
      <c r="B5" s="78"/>
      <c r="C5" s="78"/>
      <c r="D5" s="78"/>
      <c r="E5" s="78"/>
      <c r="F5" s="78"/>
      <c r="G5" s="78" t="s">
        <v>152</v>
      </c>
      <c r="H5" s="20">
        <v>2.5</v>
      </c>
      <c r="I5" s="78" t="s">
        <v>156</v>
      </c>
      <c r="J5" s="20">
        <v>1.9</v>
      </c>
      <c r="K5" s="78"/>
      <c r="L5" s="78"/>
      <c r="M5" s="78"/>
      <c r="N5" s="78"/>
      <c r="O5" s="78"/>
      <c r="P5" s="78"/>
      <c r="Q5" s="78"/>
      <c r="R5" s="78"/>
    </row>
    <row r="6" spans="1:249" ht="35.25" customHeight="1" x14ac:dyDescent="0.25">
      <c r="A6" s="78"/>
      <c r="B6" s="78"/>
      <c r="C6" s="78"/>
      <c r="D6" s="78"/>
      <c r="E6" s="78"/>
      <c r="F6" s="78"/>
      <c r="G6" s="78" t="s">
        <v>153</v>
      </c>
      <c r="H6" s="20">
        <v>2.2999999999999998</v>
      </c>
      <c r="I6" s="78" t="s">
        <v>157</v>
      </c>
      <c r="J6" s="20">
        <v>1.2</v>
      </c>
      <c r="K6" s="78"/>
      <c r="L6" s="78"/>
      <c r="M6" s="78"/>
      <c r="N6" s="78"/>
      <c r="O6" s="78"/>
      <c r="P6" s="78"/>
      <c r="Q6" s="78"/>
      <c r="R6" s="78"/>
    </row>
    <row r="7" spans="1:249" ht="35.25" customHeight="1" x14ac:dyDescent="0.25">
      <c r="A7" s="78"/>
      <c r="B7" s="78"/>
      <c r="C7" s="78"/>
      <c r="D7" s="78"/>
      <c r="E7" s="78"/>
      <c r="F7" s="78"/>
      <c r="G7" s="79" t="s">
        <v>154</v>
      </c>
      <c r="H7" s="20">
        <v>2.2999999999999998</v>
      </c>
      <c r="I7" s="78" t="s">
        <v>158</v>
      </c>
      <c r="J7" s="20">
        <v>1.2</v>
      </c>
      <c r="K7" s="78"/>
      <c r="L7" s="78"/>
      <c r="M7" s="78"/>
      <c r="N7" s="78"/>
      <c r="O7" s="78"/>
      <c r="P7" s="78"/>
      <c r="Q7" s="78"/>
      <c r="R7" s="78"/>
    </row>
    <row r="8" spans="1:249" ht="18.75" customHeight="1" x14ac:dyDescent="0.3">
      <c r="A8" s="177" t="s">
        <v>1</v>
      </c>
      <c r="B8" s="177" t="s">
        <v>133</v>
      </c>
      <c r="C8" s="178" t="s">
        <v>134</v>
      </c>
      <c r="D8" s="180" t="s">
        <v>135</v>
      </c>
      <c r="E8" s="180" t="s">
        <v>136</v>
      </c>
      <c r="F8" s="181" t="s">
        <v>137</v>
      </c>
      <c r="G8" s="181" t="s">
        <v>161</v>
      </c>
      <c r="H8" s="185" t="s">
        <v>25</v>
      </c>
      <c r="I8" s="172" t="s">
        <v>138</v>
      </c>
      <c r="J8" s="80"/>
      <c r="K8" s="172" t="s">
        <v>139</v>
      </c>
      <c r="L8" s="172" t="s">
        <v>140</v>
      </c>
      <c r="M8" s="194" t="s">
        <v>141</v>
      </c>
      <c r="N8" s="172" t="s">
        <v>142</v>
      </c>
      <c r="O8" s="172" t="s">
        <v>143</v>
      </c>
      <c r="P8" s="168" t="s">
        <v>144</v>
      </c>
      <c r="Q8" s="168" t="s">
        <v>145</v>
      </c>
      <c r="R8" s="172" t="s">
        <v>146</v>
      </c>
      <c r="S8" s="168" t="s">
        <v>26</v>
      </c>
      <c r="T8" s="170" t="s">
        <v>147</v>
      </c>
      <c r="U8" s="1"/>
      <c r="V8" s="1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spans="1:249" ht="35.25" customHeight="1" x14ac:dyDescent="0.3">
      <c r="A9" s="177"/>
      <c r="B9" s="177"/>
      <c r="C9" s="179"/>
      <c r="D9" s="180"/>
      <c r="E9" s="180"/>
      <c r="F9" s="182"/>
      <c r="G9" s="182"/>
      <c r="H9" s="186"/>
      <c r="I9" s="172"/>
      <c r="J9" s="80"/>
      <c r="K9" s="172"/>
      <c r="L9" s="172"/>
      <c r="M9" s="194"/>
      <c r="N9" s="172"/>
      <c r="O9" s="172"/>
      <c r="P9" s="169"/>
      <c r="Q9" s="169"/>
      <c r="R9" s="172"/>
      <c r="S9" s="169"/>
      <c r="T9" s="171"/>
      <c r="U9" s="1"/>
      <c r="V9" s="1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spans="1:249" ht="35.25" customHeight="1" x14ac:dyDescent="0.3">
      <c r="A10" s="23"/>
      <c r="B10" s="8"/>
      <c r="C10" s="9"/>
      <c r="D10" s="10"/>
      <c r="E10" s="10"/>
      <c r="F10" s="11"/>
      <c r="G10" s="33"/>
      <c r="H10" s="22">
        <v>80000000</v>
      </c>
      <c r="I10" s="25"/>
      <c r="J10" s="80"/>
      <c r="K10" s="25"/>
      <c r="L10" s="25"/>
      <c r="M10" s="26"/>
      <c r="N10" s="25"/>
      <c r="O10" s="25"/>
      <c r="P10" s="13"/>
      <c r="Q10" s="13"/>
      <c r="R10" s="25"/>
      <c r="S10" s="19">
        <v>7.0000000000000007E-2</v>
      </c>
      <c r="T10" s="34"/>
      <c r="U10" s="1"/>
      <c r="V10" s="1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spans="1:249" ht="35.25" customHeight="1" x14ac:dyDescent="0.3">
      <c r="A11" s="23"/>
      <c r="B11" s="35" t="s">
        <v>125</v>
      </c>
      <c r="C11" s="35"/>
      <c r="D11" s="35"/>
      <c r="E11" s="36"/>
      <c r="F11" s="7"/>
      <c r="G11" s="28">
        <f>T11</f>
        <v>0</v>
      </c>
      <c r="I11" s="25"/>
      <c r="J11" s="80"/>
      <c r="K11" s="25"/>
      <c r="L11" s="25"/>
      <c r="M11" s="26"/>
      <c r="N11" s="25"/>
      <c r="O11" s="25"/>
      <c r="P11" s="4"/>
      <c r="Q11" s="4"/>
      <c r="R11" s="25"/>
      <c r="T11" s="12"/>
      <c r="U11" s="1"/>
      <c r="V11" s="1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pans="1:249" s="59" customFormat="1" ht="26.25" customHeight="1" x14ac:dyDescent="0.25">
      <c r="A12" s="53">
        <v>1</v>
      </c>
      <c r="B12" s="53" t="s">
        <v>33</v>
      </c>
      <c r="C12" s="53" t="s">
        <v>12</v>
      </c>
      <c r="D12" s="54">
        <v>80.5</v>
      </c>
      <c r="E12" s="54">
        <v>369</v>
      </c>
      <c r="F12" s="54" t="s">
        <v>28</v>
      </c>
      <c r="G12" s="55">
        <f>T12-S12</f>
        <v>20355500000</v>
      </c>
      <c r="H12" s="87">
        <f>$H$5</f>
        <v>2.5</v>
      </c>
      <c r="I12" s="57">
        <f t="shared" ref="I12:I17" si="0">H12*$H$10</f>
        <v>200000000</v>
      </c>
      <c r="J12" s="57"/>
      <c r="K12" s="57">
        <f>$K$2</f>
        <v>4500000</v>
      </c>
      <c r="L12" s="57">
        <f>L2</f>
        <v>5000000</v>
      </c>
      <c r="M12" s="57">
        <f t="shared" ref="M12:M17" si="1">D12*I12</f>
        <v>16100000000</v>
      </c>
      <c r="N12" s="57">
        <f t="shared" ref="N12:N17" si="2">E12*K12</f>
        <v>1660500000</v>
      </c>
      <c r="O12" s="57">
        <f t="shared" ref="O12:O17" si="3">E12*L12</f>
        <v>1845000000</v>
      </c>
      <c r="P12" s="57">
        <f>$P$2</f>
        <v>600000000</v>
      </c>
      <c r="Q12" s="57">
        <f>$Q$2</f>
        <v>150000000</v>
      </c>
      <c r="R12" s="57">
        <f t="shared" ref="R12:R17" si="4">SUM(M12:Q12)</f>
        <v>20355500000</v>
      </c>
      <c r="S12" s="58">
        <f t="shared" ref="S12:S17" si="5">$S$10*R12</f>
        <v>1424885000.0000002</v>
      </c>
      <c r="T12" s="58">
        <f>R12+S12</f>
        <v>21780385000</v>
      </c>
      <c r="U12" s="59" t="s">
        <v>2</v>
      </c>
      <c r="V12" s="60">
        <v>16000000000</v>
      </c>
    </row>
    <row r="13" spans="1:249" s="69" customFormat="1" ht="26.25" customHeight="1" x14ac:dyDescent="0.2">
      <c r="A13" s="6">
        <v>2</v>
      </c>
      <c r="B13" s="6" t="s">
        <v>13</v>
      </c>
      <c r="C13" s="6" t="s">
        <v>2</v>
      </c>
      <c r="D13" s="66">
        <v>93</v>
      </c>
      <c r="E13" s="66">
        <v>394</v>
      </c>
      <c r="F13" s="66" t="s">
        <v>27</v>
      </c>
      <c r="G13" s="55">
        <f t="shared" ref="G13:G76" si="6">T13-S13</f>
        <v>19855000000</v>
      </c>
      <c r="H13" s="56">
        <v>1.8</v>
      </c>
      <c r="I13" s="67">
        <f t="shared" si="0"/>
        <v>144000000</v>
      </c>
      <c r="J13" s="67"/>
      <c r="K13" s="57">
        <f t="shared" ref="K13:K76" si="7">$K$2</f>
        <v>4500000</v>
      </c>
      <c r="L13" s="67">
        <v>10000000</v>
      </c>
      <c r="M13" s="67">
        <f t="shared" si="1"/>
        <v>13392000000</v>
      </c>
      <c r="N13" s="67">
        <f t="shared" si="2"/>
        <v>1773000000</v>
      </c>
      <c r="O13" s="67">
        <f t="shared" si="3"/>
        <v>3940000000</v>
      </c>
      <c r="P13" s="57">
        <f t="shared" ref="P13:P76" si="8">$P$2</f>
        <v>600000000</v>
      </c>
      <c r="Q13" s="57">
        <f t="shared" ref="Q13:Q76" si="9">$Q$2</f>
        <v>150000000</v>
      </c>
      <c r="R13" s="67">
        <f t="shared" si="4"/>
        <v>19855000000</v>
      </c>
      <c r="S13" s="68">
        <f t="shared" si="5"/>
        <v>1389850000.0000002</v>
      </c>
      <c r="T13" s="68">
        <f>R13+S13</f>
        <v>21244850000</v>
      </c>
      <c r="U13" s="69" t="s">
        <v>4</v>
      </c>
      <c r="V13" s="55">
        <v>11000000000</v>
      </c>
    </row>
    <row r="14" spans="1:249" ht="26.25" customHeight="1" x14ac:dyDescent="0.2">
      <c r="A14" s="2">
        <v>3</v>
      </c>
      <c r="B14" s="2" t="s">
        <v>14</v>
      </c>
      <c r="C14" s="2" t="s">
        <v>2</v>
      </c>
      <c r="D14" s="3">
        <v>93</v>
      </c>
      <c r="E14" s="3">
        <v>394</v>
      </c>
      <c r="F14" s="3" t="s">
        <v>27</v>
      </c>
      <c r="G14" s="55">
        <f t="shared" si="6"/>
        <v>15653000000</v>
      </c>
      <c r="H14" s="17">
        <f>$H$4</f>
        <v>1.5</v>
      </c>
      <c r="I14" s="4">
        <f t="shared" si="0"/>
        <v>120000000</v>
      </c>
      <c r="J14" s="4"/>
      <c r="K14" s="25">
        <f t="shared" si="7"/>
        <v>4500000</v>
      </c>
      <c r="L14" s="4">
        <f>$L$2</f>
        <v>5000000</v>
      </c>
      <c r="M14" s="4">
        <f t="shared" si="1"/>
        <v>11160000000</v>
      </c>
      <c r="N14" s="4">
        <f t="shared" si="2"/>
        <v>1773000000</v>
      </c>
      <c r="O14" s="4">
        <f t="shared" si="3"/>
        <v>1970000000</v>
      </c>
      <c r="P14" s="25">
        <f t="shared" si="8"/>
        <v>600000000</v>
      </c>
      <c r="Q14" s="25">
        <f t="shared" si="9"/>
        <v>150000000</v>
      </c>
      <c r="R14" s="4">
        <f t="shared" si="4"/>
        <v>15653000000</v>
      </c>
      <c r="S14" s="27">
        <f t="shared" si="5"/>
        <v>1095710000</v>
      </c>
      <c r="T14" s="27">
        <f t="shared" ref="T14:T86" si="10">R14+S14</f>
        <v>16748710000</v>
      </c>
      <c r="U14" s="30" t="s">
        <v>8</v>
      </c>
      <c r="V14" s="28">
        <v>12000000000</v>
      </c>
    </row>
    <row r="15" spans="1:249" ht="26.25" customHeight="1" x14ac:dyDescent="0.2">
      <c r="A15" s="2">
        <v>4</v>
      </c>
      <c r="B15" s="2" t="s">
        <v>15</v>
      </c>
      <c r="C15" s="2" t="s">
        <v>2</v>
      </c>
      <c r="D15" s="3">
        <v>93</v>
      </c>
      <c r="E15" s="3">
        <v>394</v>
      </c>
      <c r="F15" s="3" t="s">
        <v>27</v>
      </c>
      <c r="G15" s="55">
        <f t="shared" si="6"/>
        <v>15653000000</v>
      </c>
      <c r="H15" s="17">
        <f t="shared" ref="H15:H37" si="11">$H$4</f>
        <v>1.5</v>
      </c>
      <c r="I15" s="4">
        <f t="shared" si="0"/>
        <v>120000000</v>
      </c>
      <c r="J15" s="4"/>
      <c r="K15" s="25">
        <f t="shared" si="7"/>
        <v>4500000</v>
      </c>
      <c r="L15" s="4">
        <f t="shared" ref="L15:L78" si="12">$L$2</f>
        <v>5000000</v>
      </c>
      <c r="M15" s="4">
        <f t="shared" si="1"/>
        <v>11160000000</v>
      </c>
      <c r="N15" s="4">
        <f t="shared" si="2"/>
        <v>1773000000</v>
      </c>
      <c r="O15" s="4">
        <f t="shared" si="3"/>
        <v>1970000000</v>
      </c>
      <c r="P15" s="25">
        <f t="shared" si="8"/>
        <v>600000000</v>
      </c>
      <c r="Q15" s="25">
        <f t="shared" si="9"/>
        <v>150000000</v>
      </c>
      <c r="R15" s="4">
        <f t="shared" si="4"/>
        <v>15653000000</v>
      </c>
      <c r="S15" s="27">
        <f t="shared" si="5"/>
        <v>1095710000</v>
      </c>
      <c r="T15" s="27">
        <f t="shared" si="10"/>
        <v>16748710000</v>
      </c>
      <c r="U15" s="30" t="s">
        <v>148</v>
      </c>
      <c r="V15" s="28">
        <f>V14</f>
        <v>12000000000</v>
      </c>
    </row>
    <row r="16" spans="1:249" ht="26.25" customHeight="1" x14ac:dyDescent="0.2">
      <c r="A16" s="2">
        <v>5</v>
      </c>
      <c r="B16" s="2" t="s">
        <v>16</v>
      </c>
      <c r="C16" s="2" t="s">
        <v>2</v>
      </c>
      <c r="D16" s="3">
        <v>93</v>
      </c>
      <c r="E16" s="3">
        <v>394</v>
      </c>
      <c r="F16" s="3" t="s">
        <v>27</v>
      </c>
      <c r="G16" s="55">
        <f t="shared" si="6"/>
        <v>15653000000</v>
      </c>
      <c r="H16" s="17">
        <f t="shared" si="11"/>
        <v>1.5</v>
      </c>
      <c r="I16" s="4">
        <f t="shared" si="0"/>
        <v>120000000</v>
      </c>
      <c r="J16" s="4"/>
      <c r="K16" s="25">
        <f t="shared" si="7"/>
        <v>4500000</v>
      </c>
      <c r="L16" s="4">
        <f t="shared" si="12"/>
        <v>5000000</v>
      </c>
      <c r="M16" s="4">
        <f t="shared" si="1"/>
        <v>11160000000</v>
      </c>
      <c r="N16" s="4">
        <f t="shared" si="2"/>
        <v>1773000000</v>
      </c>
      <c r="O16" s="4">
        <f t="shared" si="3"/>
        <v>1970000000</v>
      </c>
      <c r="P16" s="25">
        <f t="shared" si="8"/>
        <v>600000000</v>
      </c>
      <c r="Q16" s="25">
        <f t="shared" si="9"/>
        <v>150000000</v>
      </c>
      <c r="R16" s="4">
        <f t="shared" si="4"/>
        <v>15653000000</v>
      </c>
      <c r="S16" s="27">
        <f t="shared" si="5"/>
        <v>1095710000</v>
      </c>
      <c r="T16" s="27">
        <f t="shared" si="10"/>
        <v>16748710000</v>
      </c>
    </row>
    <row r="17" spans="1:249" s="39" customFormat="1" ht="26.25" customHeight="1" x14ac:dyDescent="0.25">
      <c r="A17" s="23">
        <v>6</v>
      </c>
      <c r="B17" s="23" t="s">
        <v>34</v>
      </c>
      <c r="C17" s="23" t="s">
        <v>17</v>
      </c>
      <c r="D17" s="24">
        <v>93</v>
      </c>
      <c r="E17" s="24">
        <v>394</v>
      </c>
      <c r="F17" s="24" t="s">
        <v>29</v>
      </c>
      <c r="G17" s="55">
        <f t="shared" si="6"/>
        <v>18629000000</v>
      </c>
      <c r="H17" s="16">
        <f>$J$5</f>
        <v>1.9</v>
      </c>
      <c r="I17" s="25">
        <f t="shared" si="0"/>
        <v>152000000</v>
      </c>
      <c r="J17" s="80"/>
      <c r="K17" s="25">
        <f t="shared" si="7"/>
        <v>4500000</v>
      </c>
      <c r="L17" s="4">
        <f t="shared" si="12"/>
        <v>5000000</v>
      </c>
      <c r="M17" s="25">
        <f t="shared" si="1"/>
        <v>14136000000</v>
      </c>
      <c r="N17" s="25">
        <f t="shared" si="2"/>
        <v>1773000000</v>
      </c>
      <c r="O17" s="25">
        <f t="shared" si="3"/>
        <v>1970000000</v>
      </c>
      <c r="P17" s="25">
        <f t="shared" si="8"/>
        <v>600000000</v>
      </c>
      <c r="Q17" s="25">
        <f t="shared" si="9"/>
        <v>150000000</v>
      </c>
      <c r="R17" s="25">
        <f t="shared" si="4"/>
        <v>18629000000</v>
      </c>
      <c r="S17" s="38">
        <f t="shared" si="5"/>
        <v>1304030000.0000002</v>
      </c>
      <c r="T17" s="38">
        <f t="shared" si="10"/>
        <v>19933030000</v>
      </c>
      <c r="V17" s="33"/>
    </row>
    <row r="18" spans="1:249" ht="26.25" customHeight="1" x14ac:dyDescent="0.2">
      <c r="A18" s="2"/>
      <c r="B18" s="35" t="s">
        <v>126</v>
      </c>
      <c r="C18" s="35"/>
      <c r="D18" s="35"/>
      <c r="E18" s="36"/>
      <c r="F18" s="3"/>
      <c r="G18" s="55">
        <f t="shared" si="6"/>
        <v>0</v>
      </c>
      <c r="H18" s="17"/>
      <c r="I18" s="4"/>
      <c r="J18" s="4"/>
      <c r="K18" s="25"/>
      <c r="L18" s="4"/>
      <c r="M18" s="4"/>
      <c r="N18" s="4"/>
      <c r="O18" s="4"/>
      <c r="P18" s="25"/>
      <c r="Q18" s="25"/>
      <c r="R18" s="4"/>
      <c r="S18" s="27"/>
      <c r="T18" s="27"/>
    </row>
    <row r="19" spans="1:249" s="39" customFormat="1" ht="26.25" customHeight="1" x14ac:dyDescent="0.25">
      <c r="A19" s="23">
        <v>7</v>
      </c>
      <c r="B19" s="23" t="s">
        <v>35</v>
      </c>
      <c r="C19" s="23" t="s">
        <v>17</v>
      </c>
      <c r="D19" s="24">
        <v>93</v>
      </c>
      <c r="E19" s="24">
        <v>394</v>
      </c>
      <c r="F19" s="24" t="s">
        <v>28</v>
      </c>
      <c r="G19" s="55">
        <f t="shared" si="6"/>
        <v>18629000000</v>
      </c>
      <c r="H19" s="16">
        <f>J5</f>
        <v>1.9</v>
      </c>
      <c r="I19" s="25">
        <f t="shared" ref="I19:I24" si="13">H19*$H$10</f>
        <v>152000000</v>
      </c>
      <c r="J19" s="80"/>
      <c r="K19" s="25">
        <f t="shared" si="7"/>
        <v>4500000</v>
      </c>
      <c r="L19" s="4">
        <f t="shared" si="12"/>
        <v>5000000</v>
      </c>
      <c r="M19" s="25">
        <f t="shared" ref="M19:M24" si="14">D19*I19</f>
        <v>14136000000</v>
      </c>
      <c r="N19" s="25">
        <f t="shared" ref="N19:N24" si="15">E19*K19</f>
        <v>1773000000</v>
      </c>
      <c r="O19" s="25">
        <f t="shared" ref="O19:O24" si="16">E19*L19</f>
        <v>1970000000</v>
      </c>
      <c r="P19" s="25">
        <f t="shared" si="8"/>
        <v>600000000</v>
      </c>
      <c r="Q19" s="25">
        <f t="shared" si="9"/>
        <v>150000000</v>
      </c>
      <c r="R19" s="25">
        <f t="shared" ref="R19:R24" si="17">SUM(M19:Q19)</f>
        <v>18629000000</v>
      </c>
      <c r="S19" s="38">
        <f t="shared" ref="S19:S24" si="18">$S$10*R19</f>
        <v>1304030000.0000002</v>
      </c>
      <c r="T19" s="38">
        <f t="shared" si="10"/>
        <v>19933030000</v>
      </c>
      <c r="V19" s="33"/>
    </row>
    <row r="20" spans="1:249" ht="26.25" customHeight="1" x14ac:dyDescent="0.2">
      <c r="A20" s="2">
        <v>8</v>
      </c>
      <c r="B20" s="2" t="s">
        <v>36</v>
      </c>
      <c r="C20" s="2" t="s">
        <v>2</v>
      </c>
      <c r="D20" s="3">
        <v>93</v>
      </c>
      <c r="E20" s="3">
        <v>394</v>
      </c>
      <c r="F20" s="3" t="s">
        <v>27</v>
      </c>
      <c r="G20" s="55">
        <f t="shared" si="6"/>
        <v>15653000000</v>
      </c>
      <c r="H20" s="17">
        <f t="shared" si="11"/>
        <v>1.5</v>
      </c>
      <c r="I20" s="4">
        <f t="shared" si="13"/>
        <v>120000000</v>
      </c>
      <c r="J20" s="4"/>
      <c r="K20" s="25">
        <f t="shared" si="7"/>
        <v>4500000</v>
      </c>
      <c r="L20" s="4">
        <f t="shared" si="12"/>
        <v>5000000</v>
      </c>
      <c r="M20" s="4">
        <f t="shared" si="14"/>
        <v>11160000000</v>
      </c>
      <c r="N20" s="4">
        <f t="shared" si="15"/>
        <v>1773000000</v>
      </c>
      <c r="O20" s="4">
        <f t="shared" si="16"/>
        <v>1970000000</v>
      </c>
      <c r="P20" s="25">
        <f t="shared" si="8"/>
        <v>600000000</v>
      </c>
      <c r="Q20" s="25">
        <f t="shared" si="9"/>
        <v>150000000</v>
      </c>
      <c r="R20" s="4">
        <f t="shared" si="17"/>
        <v>15653000000</v>
      </c>
      <c r="S20" s="27">
        <f t="shared" si="18"/>
        <v>1095710000</v>
      </c>
      <c r="T20" s="27">
        <f t="shared" si="10"/>
        <v>16748710000</v>
      </c>
    </row>
    <row r="21" spans="1:249" ht="26.25" customHeight="1" x14ac:dyDescent="0.2">
      <c r="A21" s="2">
        <v>9</v>
      </c>
      <c r="B21" s="2" t="s">
        <v>37</v>
      </c>
      <c r="C21" s="2" t="s">
        <v>2</v>
      </c>
      <c r="D21" s="3">
        <v>93</v>
      </c>
      <c r="E21" s="3">
        <v>394</v>
      </c>
      <c r="F21" s="3" t="s">
        <v>27</v>
      </c>
      <c r="G21" s="55">
        <f t="shared" si="6"/>
        <v>15653000000</v>
      </c>
      <c r="H21" s="17">
        <f t="shared" si="11"/>
        <v>1.5</v>
      </c>
      <c r="I21" s="4">
        <f t="shared" si="13"/>
        <v>120000000</v>
      </c>
      <c r="J21" s="4"/>
      <c r="K21" s="25">
        <f t="shared" si="7"/>
        <v>4500000</v>
      </c>
      <c r="L21" s="4">
        <f t="shared" si="12"/>
        <v>5000000</v>
      </c>
      <c r="M21" s="4">
        <f t="shared" si="14"/>
        <v>11160000000</v>
      </c>
      <c r="N21" s="4">
        <f t="shared" si="15"/>
        <v>1773000000</v>
      </c>
      <c r="O21" s="4">
        <f t="shared" si="16"/>
        <v>1970000000</v>
      </c>
      <c r="P21" s="25">
        <f t="shared" si="8"/>
        <v>600000000</v>
      </c>
      <c r="Q21" s="25">
        <f t="shared" si="9"/>
        <v>150000000</v>
      </c>
      <c r="R21" s="4">
        <f t="shared" si="17"/>
        <v>15653000000</v>
      </c>
      <c r="S21" s="27">
        <f t="shared" si="18"/>
        <v>1095710000</v>
      </c>
      <c r="T21" s="27">
        <f t="shared" si="10"/>
        <v>16748710000</v>
      </c>
    </row>
    <row r="22" spans="1:249" ht="26.25" customHeight="1" x14ac:dyDescent="0.2">
      <c r="A22" s="2">
        <v>10</v>
      </c>
      <c r="B22" s="2" t="s">
        <v>38</v>
      </c>
      <c r="C22" s="2" t="s">
        <v>2</v>
      </c>
      <c r="D22" s="3">
        <v>93</v>
      </c>
      <c r="E22" s="3">
        <v>394</v>
      </c>
      <c r="F22" s="3" t="s">
        <v>27</v>
      </c>
      <c r="G22" s="55">
        <f t="shared" si="6"/>
        <v>15653000000</v>
      </c>
      <c r="H22" s="17">
        <f t="shared" si="11"/>
        <v>1.5</v>
      </c>
      <c r="I22" s="4">
        <f t="shared" si="13"/>
        <v>120000000</v>
      </c>
      <c r="J22" s="4"/>
      <c r="K22" s="25">
        <f t="shared" si="7"/>
        <v>4500000</v>
      </c>
      <c r="L22" s="4">
        <f t="shared" si="12"/>
        <v>5000000</v>
      </c>
      <c r="M22" s="4">
        <f t="shared" si="14"/>
        <v>11160000000</v>
      </c>
      <c r="N22" s="4">
        <f t="shared" si="15"/>
        <v>1773000000</v>
      </c>
      <c r="O22" s="4">
        <f t="shared" si="16"/>
        <v>1970000000</v>
      </c>
      <c r="P22" s="25">
        <f t="shared" si="8"/>
        <v>600000000</v>
      </c>
      <c r="Q22" s="25">
        <f t="shared" si="9"/>
        <v>150000000</v>
      </c>
      <c r="R22" s="4">
        <f t="shared" si="17"/>
        <v>15653000000</v>
      </c>
      <c r="S22" s="27">
        <f t="shared" si="18"/>
        <v>1095710000</v>
      </c>
      <c r="T22" s="27">
        <f t="shared" si="10"/>
        <v>16748710000</v>
      </c>
    </row>
    <row r="23" spans="1:249" ht="26.25" customHeight="1" x14ac:dyDescent="0.2">
      <c r="A23" s="2">
        <v>11</v>
      </c>
      <c r="B23" s="2" t="s">
        <v>39</v>
      </c>
      <c r="C23" s="2" t="s">
        <v>2</v>
      </c>
      <c r="D23" s="3">
        <v>93</v>
      </c>
      <c r="E23" s="3">
        <v>394</v>
      </c>
      <c r="F23" s="3" t="s">
        <v>27</v>
      </c>
      <c r="G23" s="55">
        <f t="shared" si="6"/>
        <v>15653000000</v>
      </c>
      <c r="H23" s="17">
        <f t="shared" si="11"/>
        <v>1.5</v>
      </c>
      <c r="I23" s="4">
        <f t="shared" si="13"/>
        <v>120000000</v>
      </c>
      <c r="J23" s="4"/>
      <c r="K23" s="25">
        <f t="shared" si="7"/>
        <v>4500000</v>
      </c>
      <c r="L23" s="4">
        <f t="shared" si="12"/>
        <v>5000000</v>
      </c>
      <c r="M23" s="4">
        <f t="shared" si="14"/>
        <v>11160000000</v>
      </c>
      <c r="N23" s="4">
        <f t="shared" si="15"/>
        <v>1773000000</v>
      </c>
      <c r="O23" s="4">
        <f t="shared" si="16"/>
        <v>1970000000</v>
      </c>
      <c r="P23" s="25">
        <f t="shared" si="8"/>
        <v>600000000</v>
      </c>
      <c r="Q23" s="25">
        <f t="shared" si="9"/>
        <v>150000000</v>
      </c>
      <c r="R23" s="4">
        <f t="shared" si="17"/>
        <v>15653000000</v>
      </c>
      <c r="S23" s="27">
        <f t="shared" si="18"/>
        <v>1095710000</v>
      </c>
      <c r="T23" s="27">
        <f t="shared" si="10"/>
        <v>16748710000</v>
      </c>
    </row>
    <row r="24" spans="1:249" s="39" customFormat="1" ht="26.25" customHeight="1" x14ac:dyDescent="0.25">
      <c r="A24" s="23">
        <v>12</v>
      </c>
      <c r="B24" s="23" t="s">
        <v>40</v>
      </c>
      <c r="C24" s="23" t="s">
        <v>18</v>
      </c>
      <c r="D24" s="24">
        <v>93</v>
      </c>
      <c r="E24" s="24">
        <v>394</v>
      </c>
      <c r="F24" s="24" t="s">
        <v>29</v>
      </c>
      <c r="G24" s="55">
        <f t="shared" si="6"/>
        <v>18629000000</v>
      </c>
      <c r="H24" s="16">
        <f>J5</f>
        <v>1.9</v>
      </c>
      <c r="I24" s="25">
        <f t="shared" si="13"/>
        <v>152000000</v>
      </c>
      <c r="J24" s="80"/>
      <c r="K24" s="25">
        <f t="shared" si="7"/>
        <v>4500000</v>
      </c>
      <c r="L24" s="4">
        <f t="shared" si="12"/>
        <v>5000000</v>
      </c>
      <c r="M24" s="25">
        <f t="shared" si="14"/>
        <v>14136000000</v>
      </c>
      <c r="N24" s="25">
        <f t="shared" si="15"/>
        <v>1773000000</v>
      </c>
      <c r="O24" s="25">
        <f t="shared" si="16"/>
        <v>1970000000</v>
      </c>
      <c r="P24" s="25">
        <f t="shared" si="8"/>
        <v>600000000</v>
      </c>
      <c r="Q24" s="25">
        <f t="shared" si="9"/>
        <v>150000000</v>
      </c>
      <c r="R24" s="25">
        <f t="shared" si="17"/>
        <v>18629000000</v>
      </c>
      <c r="S24" s="38">
        <f t="shared" si="18"/>
        <v>1304030000.0000002</v>
      </c>
      <c r="T24" s="38">
        <f t="shared" si="10"/>
        <v>19933030000</v>
      </c>
      <c r="V24" s="33"/>
    </row>
    <row r="25" spans="1:249" ht="26.25" customHeight="1" x14ac:dyDescent="0.2">
      <c r="A25" s="2"/>
      <c r="B25" s="35" t="s">
        <v>126</v>
      </c>
      <c r="C25" s="35"/>
      <c r="D25" s="35"/>
      <c r="E25" s="36"/>
      <c r="F25" s="3"/>
      <c r="G25" s="55">
        <f t="shared" si="6"/>
        <v>0</v>
      </c>
      <c r="H25" s="17"/>
      <c r="I25" s="4"/>
      <c r="J25" s="4"/>
      <c r="K25" s="25"/>
      <c r="L25" s="4"/>
      <c r="M25" s="4"/>
      <c r="N25" s="4"/>
      <c r="O25" s="4"/>
      <c r="P25" s="25"/>
      <c r="Q25" s="25"/>
      <c r="R25" s="4"/>
      <c r="S25" s="27"/>
      <c r="T25" s="27"/>
    </row>
    <row r="26" spans="1:249" s="39" customFormat="1" ht="26.25" customHeight="1" x14ac:dyDescent="0.3">
      <c r="A26" s="23">
        <v>13</v>
      </c>
      <c r="B26" s="23" t="s">
        <v>41</v>
      </c>
      <c r="C26" s="23" t="s">
        <v>18</v>
      </c>
      <c r="D26" s="24">
        <v>93</v>
      </c>
      <c r="E26" s="24">
        <v>394</v>
      </c>
      <c r="F26" s="24" t="s">
        <v>28</v>
      </c>
      <c r="G26" s="55">
        <f t="shared" si="6"/>
        <v>18629000000</v>
      </c>
      <c r="H26" s="16">
        <f>J5</f>
        <v>1.9</v>
      </c>
      <c r="I26" s="25">
        <f t="shared" ref="I26:I31" si="19">H26*$H$10</f>
        <v>152000000</v>
      </c>
      <c r="J26" s="80"/>
      <c r="K26" s="25">
        <f t="shared" si="7"/>
        <v>4500000</v>
      </c>
      <c r="L26" s="4">
        <f t="shared" si="12"/>
        <v>5000000</v>
      </c>
      <c r="M26" s="25">
        <f t="shared" ref="M26:M31" si="20">D26*I26</f>
        <v>14136000000</v>
      </c>
      <c r="N26" s="25">
        <f t="shared" ref="N26:N31" si="21">E26*K26</f>
        <v>1773000000</v>
      </c>
      <c r="O26" s="25">
        <f t="shared" ref="O26:O31" si="22">E26*L26</f>
        <v>1970000000</v>
      </c>
      <c r="P26" s="25">
        <f t="shared" si="8"/>
        <v>600000000</v>
      </c>
      <c r="Q26" s="25">
        <f t="shared" si="9"/>
        <v>150000000</v>
      </c>
      <c r="R26" s="25">
        <f t="shared" ref="R26:R38" si="23">SUM(M26:Q26)</f>
        <v>18629000000</v>
      </c>
      <c r="S26" s="38">
        <f t="shared" ref="S26:S31" si="24">$S$10*R26</f>
        <v>1304030000.0000002</v>
      </c>
      <c r="T26" s="38">
        <f t="shared" si="10"/>
        <v>19933030000</v>
      </c>
      <c r="U26" s="40"/>
      <c r="V26" s="41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</row>
    <row r="27" spans="1:249" ht="26.25" customHeight="1" x14ac:dyDescent="0.3">
      <c r="A27" s="2">
        <v>14</v>
      </c>
      <c r="B27" s="2" t="s">
        <v>42</v>
      </c>
      <c r="C27" s="2" t="s">
        <v>2</v>
      </c>
      <c r="D27" s="3">
        <v>93</v>
      </c>
      <c r="E27" s="3">
        <v>394</v>
      </c>
      <c r="F27" s="3" t="s">
        <v>27</v>
      </c>
      <c r="G27" s="55">
        <f t="shared" si="6"/>
        <v>15653000000</v>
      </c>
      <c r="H27" s="17">
        <f t="shared" si="11"/>
        <v>1.5</v>
      </c>
      <c r="I27" s="4">
        <f t="shared" si="19"/>
        <v>120000000</v>
      </c>
      <c r="J27" s="4"/>
      <c r="K27" s="25">
        <f t="shared" si="7"/>
        <v>4500000</v>
      </c>
      <c r="L27" s="4">
        <f t="shared" si="12"/>
        <v>5000000</v>
      </c>
      <c r="M27" s="4">
        <f t="shared" si="20"/>
        <v>11160000000</v>
      </c>
      <c r="N27" s="4">
        <f t="shared" si="21"/>
        <v>1773000000</v>
      </c>
      <c r="O27" s="4">
        <f t="shared" si="22"/>
        <v>1970000000</v>
      </c>
      <c r="P27" s="25">
        <f t="shared" si="8"/>
        <v>600000000</v>
      </c>
      <c r="Q27" s="25">
        <f t="shared" si="9"/>
        <v>150000000</v>
      </c>
      <c r="R27" s="4">
        <f t="shared" si="23"/>
        <v>15653000000</v>
      </c>
      <c r="S27" s="27">
        <f t="shared" si="24"/>
        <v>1095710000</v>
      </c>
      <c r="T27" s="27">
        <f t="shared" si="10"/>
        <v>16748710000</v>
      </c>
      <c r="U27" s="5"/>
      <c r="V27" s="1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</row>
    <row r="28" spans="1:249" ht="26.25" customHeight="1" x14ac:dyDescent="0.3">
      <c r="A28" s="2">
        <v>15</v>
      </c>
      <c r="B28" s="2" t="s">
        <v>43</v>
      </c>
      <c r="C28" s="2" t="s">
        <v>2</v>
      </c>
      <c r="D28" s="3">
        <v>93</v>
      </c>
      <c r="E28" s="3">
        <v>394</v>
      </c>
      <c r="F28" s="3" t="s">
        <v>27</v>
      </c>
      <c r="G28" s="55">
        <f t="shared" si="6"/>
        <v>15653000000</v>
      </c>
      <c r="H28" s="17">
        <f t="shared" si="11"/>
        <v>1.5</v>
      </c>
      <c r="I28" s="4">
        <f t="shared" si="19"/>
        <v>120000000</v>
      </c>
      <c r="J28" s="4"/>
      <c r="K28" s="25">
        <f t="shared" si="7"/>
        <v>4500000</v>
      </c>
      <c r="L28" s="4">
        <f t="shared" si="12"/>
        <v>5000000</v>
      </c>
      <c r="M28" s="4">
        <f t="shared" si="20"/>
        <v>11160000000</v>
      </c>
      <c r="N28" s="4">
        <f t="shared" si="21"/>
        <v>1773000000</v>
      </c>
      <c r="O28" s="4">
        <f t="shared" si="22"/>
        <v>1970000000</v>
      </c>
      <c r="P28" s="25">
        <f t="shared" si="8"/>
        <v>600000000</v>
      </c>
      <c r="Q28" s="25">
        <f t="shared" si="9"/>
        <v>150000000</v>
      </c>
      <c r="R28" s="4">
        <f t="shared" si="23"/>
        <v>15653000000</v>
      </c>
      <c r="S28" s="27">
        <f t="shared" si="24"/>
        <v>1095710000</v>
      </c>
      <c r="T28" s="27">
        <f t="shared" si="10"/>
        <v>16748710000</v>
      </c>
      <c r="U28" s="5"/>
      <c r="V28" s="1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</row>
    <row r="29" spans="1:249" ht="26.25" customHeight="1" x14ac:dyDescent="0.3">
      <c r="A29" s="2">
        <v>16</v>
      </c>
      <c r="B29" s="2" t="s">
        <v>44</v>
      </c>
      <c r="C29" s="2" t="s">
        <v>2</v>
      </c>
      <c r="D29" s="3">
        <v>93</v>
      </c>
      <c r="E29" s="3">
        <v>394</v>
      </c>
      <c r="F29" s="3" t="s">
        <v>27</v>
      </c>
      <c r="G29" s="55">
        <f t="shared" si="6"/>
        <v>15653000000</v>
      </c>
      <c r="H29" s="17">
        <f t="shared" si="11"/>
        <v>1.5</v>
      </c>
      <c r="I29" s="4">
        <f t="shared" si="19"/>
        <v>120000000</v>
      </c>
      <c r="J29" s="4"/>
      <c r="K29" s="25">
        <f t="shared" si="7"/>
        <v>4500000</v>
      </c>
      <c r="L29" s="4">
        <f t="shared" si="12"/>
        <v>5000000</v>
      </c>
      <c r="M29" s="4">
        <f t="shared" si="20"/>
        <v>11160000000</v>
      </c>
      <c r="N29" s="4">
        <f t="shared" si="21"/>
        <v>1773000000</v>
      </c>
      <c r="O29" s="4">
        <f t="shared" si="22"/>
        <v>1970000000</v>
      </c>
      <c r="P29" s="25">
        <f t="shared" si="8"/>
        <v>600000000</v>
      </c>
      <c r="Q29" s="25">
        <f t="shared" si="9"/>
        <v>150000000</v>
      </c>
      <c r="R29" s="4">
        <f t="shared" si="23"/>
        <v>15653000000</v>
      </c>
      <c r="S29" s="27">
        <f t="shared" si="24"/>
        <v>1095710000</v>
      </c>
      <c r="T29" s="27">
        <f t="shared" si="10"/>
        <v>16748710000</v>
      </c>
      <c r="U29" s="5"/>
      <c r="V29" s="1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</row>
    <row r="30" spans="1:249" ht="26.25" customHeight="1" x14ac:dyDescent="0.3">
      <c r="A30" s="2">
        <v>17</v>
      </c>
      <c r="B30" s="2" t="s">
        <v>45</v>
      </c>
      <c r="C30" s="2" t="s">
        <v>2</v>
      </c>
      <c r="D30" s="3">
        <v>93</v>
      </c>
      <c r="E30" s="3">
        <v>394</v>
      </c>
      <c r="F30" s="3" t="s">
        <v>27</v>
      </c>
      <c r="G30" s="55">
        <f t="shared" si="6"/>
        <v>15653000000</v>
      </c>
      <c r="H30" s="17">
        <f t="shared" si="11"/>
        <v>1.5</v>
      </c>
      <c r="I30" s="4">
        <f t="shared" si="19"/>
        <v>120000000</v>
      </c>
      <c r="J30" s="4"/>
      <c r="K30" s="25">
        <f t="shared" si="7"/>
        <v>4500000</v>
      </c>
      <c r="L30" s="4">
        <f t="shared" si="12"/>
        <v>5000000</v>
      </c>
      <c r="M30" s="4">
        <f t="shared" si="20"/>
        <v>11160000000</v>
      </c>
      <c r="N30" s="4">
        <f t="shared" si="21"/>
        <v>1773000000</v>
      </c>
      <c r="O30" s="4">
        <f t="shared" si="22"/>
        <v>1970000000</v>
      </c>
      <c r="P30" s="25">
        <f t="shared" si="8"/>
        <v>600000000</v>
      </c>
      <c r="Q30" s="25">
        <f t="shared" si="9"/>
        <v>150000000</v>
      </c>
      <c r="R30" s="4">
        <f t="shared" si="23"/>
        <v>15653000000</v>
      </c>
      <c r="S30" s="27">
        <f t="shared" si="24"/>
        <v>1095710000</v>
      </c>
      <c r="T30" s="27">
        <f t="shared" si="10"/>
        <v>16748710000</v>
      </c>
      <c r="U30" s="5"/>
      <c r="V30" s="1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</row>
    <row r="31" spans="1:249" s="39" customFormat="1" ht="26.25" customHeight="1" x14ac:dyDescent="0.3">
      <c r="A31" s="23">
        <v>18</v>
      </c>
      <c r="B31" s="23" t="s">
        <v>46</v>
      </c>
      <c r="C31" s="23" t="s">
        <v>23</v>
      </c>
      <c r="D31" s="24">
        <v>93</v>
      </c>
      <c r="E31" s="24">
        <v>394</v>
      </c>
      <c r="F31" s="24" t="s">
        <v>29</v>
      </c>
      <c r="G31" s="55">
        <f t="shared" si="6"/>
        <v>18629000000</v>
      </c>
      <c r="H31" s="16">
        <f>J5</f>
        <v>1.9</v>
      </c>
      <c r="I31" s="25">
        <f t="shared" si="19"/>
        <v>152000000</v>
      </c>
      <c r="J31" s="80"/>
      <c r="K31" s="25">
        <f t="shared" si="7"/>
        <v>4500000</v>
      </c>
      <c r="L31" s="4">
        <f t="shared" si="12"/>
        <v>5000000</v>
      </c>
      <c r="M31" s="25">
        <f t="shared" si="20"/>
        <v>14136000000</v>
      </c>
      <c r="N31" s="25">
        <f t="shared" si="21"/>
        <v>1773000000</v>
      </c>
      <c r="O31" s="25">
        <f t="shared" si="22"/>
        <v>1970000000</v>
      </c>
      <c r="P31" s="25">
        <f t="shared" si="8"/>
        <v>600000000</v>
      </c>
      <c r="Q31" s="25">
        <f t="shared" si="9"/>
        <v>150000000</v>
      </c>
      <c r="R31" s="25">
        <f t="shared" si="23"/>
        <v>18629000000</v>
      </c>
      <c r="S31" s="38">
        <f t="shared" si="24"/>
        <v>1304030000.0000002</v>
      </c>
      <c r="T31" s="38">
        <f t="shared" si="10"/>
        <v>19933030000</v>
      </c>
      <c r="U31" s="40"/>
      <c r="V31" s="41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</row>
    <row r="32" spans="1:249" ht="26.25" customHeight="1" x14ac:dyDescent="0.3">
      <c r="A32" s="2"/>
      <c r="B32" s="35" t="s">
        <v>126</v>
      </c>
      <c r="C32" s="35"/>
      <c r="D32" s="35"/>
      <c r="E32" s="36"/>
      <c r="F32" s="3"/>
      <c r="G32" s="55">
        <f t="shared" si="6"/>
        <v>0</v>
      </c>
      <c r="H32" s="17"/>
      <c r="I32" s="4"/>
      <c r="J32" s="4"/>
      <c r="K32" s="25"/>
      <c r="L32" s="4"/>
      <c r="M32" s="4"/>
      <c r="N32" s="4"/>
      <c r="O32" s="4"/>
      <c r="P32" s="25"/>
      <c r="Q32" s="25"/>
      <c r="R32" s="4">
        <f t="shared" si="23"/>
        <v>0</v>
      </c>
      <c r="S32" s="27"/>
      <c r="T32" s="27"/>
      <c r="U32" s="5"/>
      <c r="V32" s="1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</row>
    <row r="33" spans="1:249" s="39" customFormat="1" ht="26.25" customHeight="1" x14ac:dyDescent="0.3">
      <c r="A33" s="23">
        <v>19</v>
      </c>
      <c r="B33" s="23" t="s">
        <v>47</v>
      </c>
      <c r="C33" s="23" t="s">
        <v>23</v>
      </c>
      <c r="D33" s="24">
        <v>93</v>
      </c>
      <c r="E33" s="24">
        <v>394</v>
      </c>
      <c r="F33" s="24" t="s">
        <v>28</v>
      </c>
      <c r="G33" s="55">
        <f t="shared" si="6"/>
        <v>18629000000</v>
      </c>
      <c r="H33" s="16">
        <f>J5</f>
        <v>1.9</v>
      </c>
      <c r="I33" s="25">
        <f t="shared" ref="I33:I38" si="25">H33*$H$10</f>
        <v>152000000</v>
      </c>
      <c r="J33" s="80"/>
      <c r="K33" s="25">
        <f t="shared" si="7"/>
        <v>4500000</v>
      </c>
      <c r="L33" s="4">
        <f t="shared" si="12"/>
        <v>5000000</v>
      </c>
      <c r="M33" s="25">
        <f t="shared" ref="M33:M38" si="26">D33*I33</f>
        <v>14136000000</v>
      </c>
      <c r="N33" s="25">
        <f t="shared" ref="N33:N38" si="27">E33*K33</f>
        <v>1773000000</v>
      </c>
      <c r="O33" s="25">
        <f t="shared" ref="O33:O38" si="28">E33*L33</f>
        <v>1970000000</v>
      </c>
      <c r="P33" s="25">
        <f t="shared" si="8"/>
        <v>600000000</v>
      </c>
      <c r="Q33" s="25">
        <f t="shared" si="9"/>
        <v>150000000</v>
      </c>
      <c r="R33" s="25">
        <f t="shared" si="23"/>
        <v>18629000000</v>
      </c>
      <c r="S33" s="38">
        <f t="shared" ref="S33:S38" si="29">$S$10*R33</f>
        <v>1304030000.0000002</v>
      </c>
      <c r="T33" s="38">
        <f t="shared" si="10"/>
        <v>19933030000</v>
      </c>
      <c r="U33" s="40"/>
      <c r="V33" s="41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</row>
    <row r="34" spans="1:249" ht="26.25" customHeight="1" x14ac:dyDescent="0.3">
      <c r="A34" s="2">
        <v>20</v>
      </c>
      <c r="B34" s="2" t="s">
        <v>48</v>
      </c>
      <c r="C34" s="2" t="s">
        <v>2</v>
      </c>
      <c r="D34" s="3">
        <v>93</v>
      </c>
      <c r="E34" s="3">
        <v>394</v>
      </c>
      <c r="F34" s="3" t="s">
        <v>27</v>
      </c>
      <c r="G34" s="55">
        <f t="shared" si="6"/>
        <v>15653000000</v>
      </c>
      <c r="H34" s="17">
        <f t="shared" si="11"/>
        <v>1.5</v>
      </c>
      <c r="I34" s="4">
        <f t="shared" si="25"/>
        <v>120000000</v>
      </c>
      <c r="J34" s="4"/>
      <c r="K34" s="25">
        <f t="shared" si="7"/>
        <v>4500000</v>
      </c>
      <c r="L34" s="4">
        <f t="shared" si="12"/>
        <v>5000000</v>
      </c>
      <c r="M34" s="4">
        <f t="shared" si="26"/>
        <v>11160000000</v>
      </c>
      <c r="N34" s="4">
        <f t="shared" si="27"/>
        <v>1773000000</v>
      </c>
      <c r="O34" s="4">
        <f t="shared" si="28"/>
        <v>1970000000</v>
      </c>
      <c r="P34" s="25">
        <f t="shared" si="8"/>
        <v>600000000</v>
      </c>
      <c r="Q34" s="25">
        <f t="shared" si="9"/>
        <v>150000000</v>
      </c>
      <c r="R34" s="4">
        <f t="shared" si="23"/>
        <v>15653000000</v>
      </c>
      <c r="S34" s="27">
        <f t="shared" si="29"/>
        <v>1095710000</v>
      </c>
      <c r="T34" s="27">
        <f t="shared" si="10"/>
        <v>16748710000</v>
      </c>
      <c r="U34" s="5"/>
      <c r="V34" s="1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</row>
    <row r="35" spans="1:249" ht="26.25" customHeight="1" x14ac:dyDescent="0.3">
      <c r="A35" s="2">
        <v>21</v>
      </c>
      <c r="B35" s="2" t="s">
        <v>49</v>
      </c>
      <c r="C35" s="2" t="s">
        <v>2</v>
      </c>
      <c r="D35" s="3">
        <v>93</v>
      </c>
      <c r="E35" s="3">
        <v>394</v>
      </c>
      <c r="F35" s="3" t="s">
        <v>27</v>
      </c>
      <c r="G35" s="55">
        <f t="shared" si="6"/>
        <v>15653000000</v>
      </c>
      <c r="H35" s="17">
        <f t="shared" si="11"/>
        <v>1.5</v>
      </c>
      <c r="I35" s="4">
        <f t="shared" si="25"/>
        <v>120000000</v>
      </c>
      <c r="J35" s="4"/>
      <c r="K35" s="25">
        <f t="shared" si="7"/>
        <v>4500000</v>
      </c>
      <c r="L35" s="4">
        <f t="shared" si="12"/>
        <v>5000000</v>
      </c>
      <c r="M35" s="4">
        <f t="shared" si="26"/>
        <v>11160000000</v>
      </c>
      <c r="N35" s="4">
        <f t="shared" si="27"/>
        <v>1773000000</v>
      </c>
      <c r="O35" s="4">
        <f t="shared" si="28"/>
        <v>1970000000</v>
      </c>
      <c r="P35" s="25">
        <f t="shared" si="8"/>
        <v>600000000</v>
      </c>
      <c r="Q35" s="25">
        <f t="shared" si="9"/>
        <v>150000000</v>
      </c>
      <c r="R35" s="4">
        <f t="shared" si="23"/>
        <v>15653000000</v>
      </c>
      <c r="S35" s="27">
        <f t="shared" si="29"/>
        <v>1095710000</v>
      </c>
      <c r="T35" s="27">
        <f t="shared" si="10"/>
        <v>16748710000</v>
      </c>
      <c r="U35" s="5"/>
      <c r="V35" s="1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</row>
    <row r="36" spans="1:249" ht="26.25" customHeight="1" x14ac:dyDescent="0.3">
      <c r="A36" s="2">
        <v>22</v>
      </c>
      <c r="B36" s="2" t="s">
        <v>50</v>
      </c>
      <c r="C36" s="2" t="s">
        <v>2</v>
      </c>
      <c r="D36" s="3">
        <v>93</v>
      </c>
      <c r="E36" s="3">
        <v>394</v>
      </c>
      <c r="F36" s="3" t="s">
        <v>27</v>
      </c>
      <c r="G36" s="55">
        <f t="shared" si="6"/>
        <v>15653000000</v>
      </c>
      <c r="H36" s="17">
        <f t="shared" si="11"/>
        <v>1.5</v>
      </c>
      <c r="I36" s="4">
        <f t="shared" si="25"/>
        <v>120000000</v>
      </c>
      <c r="J36" s="4"/>
      <c r="K36" s="25">
        <f t="shared" si="7"/>
        <v>4500000</v>
      </c>
      <c r="L36" s="4">
        <f t="shared" si="12"/>
        <v>5000000</v>
      </c>
      <c r="M36" s="4">
        <f t="shared" si="26"/>
        <v>11160000000</v>
      </c>
      <c r="N36" s="4">
        <f t="shared" si="27"/>
        <v>1773000000</v>
      </c>
      <c r="O36" s="4">
        <f t="shared" si="28"/>
        <v>1970000000</v>
      </c>
      <c r="P36" s="25">
        <f t="shared" si="8"/>
        <v>600000000</v>
      </c>
      <c r="Q36" s="25">
        <f t="shared" si="9"/>
        <v>150000000</v>
      </c>
      <c r="R36" s="4">
        <f t="shared" si="23"/>
        <v>15653000000</v>
      </c>
      <c r="S36" s="27">
        <f t="shared" si="29"/>
        <v>1095710000</v>
      </c>
      <c r="T36" s="27">
        <f t="shared" si="10"/>
        <v>16748710000</v>
      </c>
      <c r="U36" s="5"/>
      <c r="V36" s="1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</row>
    <row r="37" spans="1:249" ht="26.25" customHeight="1" x14ac:dyDescent="0.3">
      <c r="A37" s="2">
        <v>23</v>
      </c>
      <c r="B37" s="2" t="s">
        <v>51</v>
      </c>
      <c r="C37" s="2" t="s">
        <v>2</v>
      </c>
      <c r="D37" s="3">
        <v>93</v>
      </c>
      <c r="E37" s="3">
        <v>394</v>
      </c>
      <c r="F37" s="3" t="s">
        <v>27</v>
      </c>
      <c r="G37" s="55">
        <f t="shared" si="6"/>
        <v>15653000000</v>
      </c>
      <c r="H37" s="17">
        <f t="shared" si="11"/>
        <v>1.5</v>
      </c>
      <c r="I37" s="4">
        <f t="shared" si="25"/>
        <v>120000000</v>
      </c>
      <c r="J37" s="4"/>
      <c r="K37" s="25">
        <f t="shared" si="7"/>
        <v>4500000</v>
      </c>
      <c r="L37" s="4">
        <f t="shared" si="12"/>
        <v>5000000</v>
      </c>
      <c r="M37" s="4">
        <f t="shared" si="26"/>
        <v>11160000000</v>
      </c>
      <c r="N37" s="4">
        <f t="shared" si="27"/>
        <v>1773000000</v>
      </c>
      <c r="O37" s="4">
        <f t="shared" si="28"/>
        <v>1970000000</v>
      </c>
      <c r="P37" s="25">
        <f t="shared" si="8"/>
        <v>600000000</v>
      </c>
      <c r="Q37" s="25">
        <f t="shared" si="9"/>
        <v>150000000</v>
      </c>
      <c r="R37" s="4">
        <f t="shared" si="23"/>
        <v>15653000000</v>
      </c>
      <c r="S37" s="27">
        <f t="shared" si="29"/>
        <v>1095710000</v>
      </c>
      <c r="T37" s="27">
        <f t="shared" si="10"/>
        <v>16748710000</v>
      </c>
      <c r="U37" s="5"/>
      <c r="V37" s="1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</row>
    <row r="38" spans="1:249" s="64" customFormat="1" ht="26.25" customHeight="1" x14ac:dyDescent="0.3">
      <c r="A38" s="61">
        <v>24</v>
      </c>
      <c r="B38" s="61" t="s">
        <v>52</v>
      </c>
      <c r="C38" s="61" t="s">
        <v>24</v>
      </c>
      <c r="D38" s="62">
        <v>80.5</v>
      </c>
      <c r="E38" s="62">
        <v>369</v>
      </c>
      <c r="F38" s="62" t="s">
        <v>29</v>
      </c>
      <c r="G38" s="55">
        <f t="shared" si="6"/>
        <v>19067500000</v>
      </c>
      <c r="H38" s="21">
        <f>H6</f>
        <v>2.2999999999999998</v>
      </c>
      <c r="I38" s="22">
        <f t="shared" si="25"/>
        <v>184000000</v>
      </c>
      <c r="J38" s="22"/>
      <c r="K38" s="22">
        <f t="shared" si="7"/>
        <v>4500000</v>
      </c>
      <c r="L38" s="70">
        <f t="shared" si="12"/>
        <v>5000000</v>
      </c>
      <c r="M38" s="22">
        <f t="shared" si="26"/>
        <v>14812000000</v>
      </c>
      <c r="N38" s="22">
        <f t="shared" si="27"/>
        <v>1660500000</v>
      </c>
      <c r="O38" s="22">
        <f t="shared" si="28"/>
        <v>1845000000</v>
      </c>
      <c r="P38" s="22">
        <f t="shared" si="8"/>
        <v>600000000</v>
      </c>
      <c r="Q38" s="22">
        <f t="shared" si="9"/>
        <v>150000000</v>
      </c>
      <c r="R38" s="22">
        <f t="shared" si="23"/>
        <v>19067500000</v>
      </c>
      <c r="S38" s="63">
        <f t="shared" si="29"/>
        <v>1334725000.0000002</v>
      </c>
      <c r="T38" s="63">
        <f t="shared" si="10"/>
        <v>20402225000</v>
      </c>
      <c r="U38" s="71"/>
      <c r="V38" s="72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</row>
    <row r="39" spans="1:249" s="39" customFormat="1" ht="26.25" customHeight="1" x14ac:dyDescent="0.3">
      <c r="A39" s="2"/>
      <c r="B39" s="35" t="s">
        <v>128</v>
      </c>
      <c r="C39" s="35"/>
      <c r="D39" s="35"/>
      <c r="E39" s="36"/>
      <c r="F39" s="24"/>
      <c r="G39" s="55">
        <f t="shared" si="6"/>
        <v>0</v>
      </c>
      <c r="H39" s="17"/>
      <c r="I39" s="4"/>
      <c r="J39" s="4"/>
      <c r="K39" s="25"/>
      <c r="L39" s="4"/>
      <c r="M39" s="4"/>
      <c r="N39" s="4"/>
      <c r="O39" s="4"/>
      <c r="P39" s="25"/>
      <c r="Q39" s="25"/>
      <c r="R39" s="4"/>
      <c r="S39" s="27"/>
      <c r="T39" s="27"/>
      <c r="U39" s="40"/>
      <c r="V39" s="41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</row>
    <row r="40" spans="1:249" s="59" customFormat="1" ht="26.25" customHeight="1" x14ac:dyDescent="0.25">
      <c r="A40" s="53">
        <v>25</v>
      </c>
      <c r="B40" s="53" t="s">
        <v>53</v>
      </c>
      <c r="C40" s="53" t="s">
        <v>19</v>
      </c>
      <c r="D40" s="54">
        <v>89.5</v>
      </c>
      <c r="E40" s="54">
        <v>390</v>
      </c>
      <c r="F40" s="54" t="s">
        <v>30</v>
      </c>
      <c r="G40" s="55">
        <f t="shared" si="6"/>
        <v>20923000000</v>
      </c>
      <c r="H40" s="87">
        <f>J4</f>
        <v>2.2999999999999998</v>
      </c>
      <c r="I40" s="57">
        <f t="shared" ref="I40:I45" si="30">H40*$H$10</f>
        <v>184000000</v>
      </c>
      <c r="J40" s="57"/>
      <c r="K40" s="57">
        <f t="shared" si="7"/>
        <v>4500000</v>
      </c>
      <c r="L40" s="67">
        <f t="shared" si="12"/>
        <v>5000000</v>
      </c>
      <c r="M40" s="57">
        <f t="shared" ref="M40:M45" si="31">D40*I40</f>
        <v>16468000000</v>
      </c>
      <c r="N40" s="57">
        <f t="shared" ref="N40:N45" si="32">E40*K40</f>
        <v>1755000000</v>
      </c>
      <c r="O40" s="57">
        <f t="shared" ref="O40:O45" si="33">E40*L40</f>
        <v>1950000000</v>
      </c>
      <c r="P40" s="57">
        <f t="shared" si="8"/>
        <v>600000000</v>
      </c>
      <c r="Q40" s="57">
        <f t="shared" si="9"/>
        <v>150000000</v>
      </c>
      <c r="R40" s="57">
        <f t="shared" ref="R40:R52" si="34">SUM(M40:Q40)</f>
        <v>20923000000</v>
      </c>
      <c r="S40" s="58">
        <f t="shared" ref="S40:S45" si="35">$S$10*R40</f>
        <v>1464610000.0000002</v>
      </c>
      <c r="T40" s="58">
        <f t="shared" si="10"/>
        <v>22387610000</v>
      </c>
      <c r="V40" s="60"/>
    </row>
    <row r="41" spans="1:249" ht="26.25" customHeight="1" x14ac:dyDescent="0.2">
      <c r="A41" s="2">
        <v>26</v>
      </c>
      <c r="B41" s="2" t="s">
        <v>54</v>
      </c>
      <c r="C41" s="2" t="s">
        <v>4</v>
      </c>
      <c r="D41" s="3">
        <v>102</v>
      </c>
      <c r="E41" s="3">
        <v>394</v>
      </c>
      <c r="F41" s="3" t="s">
        <v>32</v>
      </c>
      <c r="G41" s="55">
        <f t="shared" si="6"/>
        <v>12653000000</v>
      </c>
      <c r="H41" s="17">
        <f t="shared" ref="H41:H44" si="36">$H$2</f>
        <v>1</v>
      </c>
      <c r="I41" s="4">
        <f t="shared" si="30"/>
        <v>80000000</v>
      </c>
      <c r="J41" s="4"/>
      <c r="K41" s="25">
        <f t="shared" si="7"/>
        <v>4500000</v>
      </c>
      <c r="L41" s="4">
        <f t="shared" si="12"/>
        <v>5000000</v>
      </c>
      <c r="M41" s="4">
        <f t="shared" si="31"/>
        <v>8160000000</v>
      </c>
      <c r="N41" s="4">
        <f t="shared" si="32"/>
        <v>1773000000</v>
      </c>
      <c r="O41" s="4">
        <f t="shared" si="33"/>
        <v>1970000000</v>
      </c>
      <c r="P41" s="25">
        <f t="shared" si="8"/>
        <v>600000000</v>
      </c>
      <c r="Q41" s="25">
        <f t="shared" si="9"/>
        <v>150000000</v>
      </c>
      <c r="R41" s="4">
        <f t="shared" si="34"/>
        <v>12653000000</v>
      </c>
      <c r="S41" s="27">
        <f t="shared" si="35"/>
        <v>885710000.00000012</v>
      </c>
      <c r="T41" s="27">
        <f t="shared" si="10"/>
        <v>13538710000</v>
      </c>
    </row>
    <row r="42" spans="1:249" ht="26.25" customHeight="1" x14ac:dyDescent="0.2">
      <c r="A42" s="2">
        <v>27</v>
      </c>
      <c r="B42" s="2" t="s">
        <v>55</v>
      </c>
      <c r="C42" s="2" t="s">
        <v>4</v>
      </c>
      <c r="D42" s="3">
        <v>102</v>
      </c>
      <c r="E42" s="3">
        <v>394</v>
      </c>
      <c r="F42" s="3" t="s">
        <v>32</v>
      </c>
      <c r="G42" s="55">
        <f t="shared" si="6"/>
        <v>12653000000</v>
      </c>
      <c r="H42" s="17">
        <f t="shared" si="36"/>
        <v>1</v>
      </c>
      <c r="I42" s="4">
        <f t="shared" si="30"/>
        <v>80000000</v>
      </c>
      <c r="J42" s="4"/>
      <c r="K42" s="25">
        <f t="shared" si="7"/>
        <v>4500000</v>
      </c>
      <c r="L42" s="4">
        <f t="shared" si="12"/>
        <v>5000000</v>
      </c>
      <c r="M42" s="4">
        <f t="shared" si="31"/>
        <v>8160000000</v>
      </c>
      <c r="N42" s="4">
        <f t="shared" si="32"/>
        <v>1773000000</v>
      </c>
      <c r="O42" s="4">
        <f t="shared" si="33"/>
        <v>1970000000</v>
      </c>
      <c r="P42" s="25">
        <f t="shared" si="8"/>
        <v>600000000</v>
      </c>
      <c r="Q42" s="25">
        <f t="shared" si="9"/>
        <v>150000000</v>
      </c>
      <c r="R42" s="4">
        <f t="shared" si="34"/>
        <v>12653000000</v>
      </c>
      <c r="S42" s="27">
        <f t="shared" si="35"/>
        <v>885710000.00000012</v>
      </c>
      <c r="T42" s="27">
        <f t="shared" si="10"/>
        <v>13538710000</v>
      </c>
    </row>
    <row r="43" spans="1:249" ht="26.25" customHeight="1" x14ac:dyDescent="0.2">
      <c r="A43" s="2">
        <v>28</v>
      </c>
      <c r="B43" s="2" t="s">
        <v>56</v>
      </c>
      <c r="C43" s="2" t="s">
        <v>4</v>
      </c>
      <c r="D43" s="3">
        <v>102</v>
      </c>
      <c r="E43" s="3">
        <v>394</v>
      </c>
      <c r="F43" s="3" t="s">
        <v>32</v>
      </c>
      <c r="G43" s="55">
        <f t="shared" si="6"/>
        <v>12653000000</v>
      </c>
      <c r="H43" s="17">
        <f t="shared" si="36"/>
        <v>1</v>
      </c>
      <c r="I43" s="4">
        <f t="shared" si="30"/>
        <v>80000000</v>
      </c>
      <c r="J43" s="4"/>
      <c r="K43" s="25">
        <f t="shared" si="7"/>
        <v>4500000</v>
      </c>
      <c r="L43" s="4">
        <f t="shared" si="12"/>
        <v>5000000</v>
      </c>
      <c r="M43" s="4">
        <f t="shared" si="31"/>
        <v>8160000000</v>
      </c>
      <c r="N43" s="4">
        <f t="shared" si="32"/>
        <v>1773000000</v>
      </c>
      <c r="O43" s="4">
        <f t="shared" si="33"/>
        <v>1970000000</v>
      </c>
      <c r="P43" s="25">
        <f t="shared" si="8"/>
        <v>600000000</v>
      </c>
      <c r="Q43" s="25">
        <f t="shared" si="9"/>
        <v>150000000</v>
      </c>
      <c r="R43" s="4">
        <f t="shared" si="34"/>
        <v>12653000000</v>
      </c>
      <c r="S43" s="27">
        <f t="shared" si="35"/>
        <v>885710000.00000012</v>
      </c>
      <c r="T43" s="27">
        <f t="shared" si="10"/>
        <v>13538710000</v>
      </c>
    </row>
    <row r="44" spans="1:249" ht="26.25" customHeight="1" x14ac:dyDescent="0.2">
      <c r="A44" s="2">
        <v>29</v>
      </c>
      <c r="B44" s="2" t="s">
        <v>57</v>
      </c>
      <c r="C44" s="2" t="s">
        <v>4</v>
      </c>
      <c r="D44" s="3">
        <v>102</v>
      </c>
      <c r="E44" s="3">
        <v>394</v>
      </c>
      <c r="F44" s="3" t="s">
        <v>32</v>
      </c>
      <c r="G44" s="55">
        <f t="shared" si="6"/>
        <v>12653000000</v>
      </c>
      <c r="H44" s="17">
        <f t="shared" si="36"/>
        <v>1</v>
      </c>
      <c r="I44" s="4">
        <f t="shared" si="30"/>
        <v>80000000</v>
      </c>
      <c r="J44" s="4"/>
      <c r="K44" s="25">
        <f t="shared" si="7"/>
        <v>4500000</v>
      </c>
      <c r="L44" s="4">
        <f t="shared" si="12"/>
        <v>5000000</v>
      </c>
      <c r="M44" s="4">
        <f t="shared" si="31"/>
        <v>8160000000</v>
      </c>
      <c r="N44" s="4">
        <f t="shared" si="32"/>
        <v>1773000000</v>
      </c>
      <c r="O44" s="4">
        <f t="shared" si="33"/>
        <v>1970000000</v>
      </c>
      <c r="P44" s="25">
        <f t="shared" si="8"/>
        <v>600000000</v>
      </c>
      <c r="Q44" s="25">
        <f t="shared" si="9"/>
        <v>150000000</v>
      </c>
      <c r="R44" s="4">
        <f t="shared" si="34"/>
        <v>12653000000</v>
      </c>
      <c r="S44" s="27">
        <f t="shared" si="35"/>
        <v>885710000.00000012</v>
      </c>
      <c r="T44" s="27">
        <f t="shared" si="10"/>
        <v>13538710000</v>
      </c>
    </row>
    <row r="45" spans="1:249" s="39" customFormat="1" ht="26.25" customHeight="1" x14ac:dyDescent="0.25">
      <c r="A45" s="23">
        <v>30</v>
      </c>
      <c r="B45" s="23" t="s">
        <v>58</v>
      </c>
      <c r="C45" s="23" t="s">
        <v>20</v>
      </c>
      <c r="D45" s="24">
        <v>102</v>
      </c>
      <c r="E45" s="24">
        <v>394</v>
      </c>
      <c r="F45" s="24" t="s">
        <v>31</v>
      </c>
      <c r="G45" s="55">
        <f t="shared" si="6"/>
        <v>14285000000</v>
      </c>
      <c r="H45" s="16">
        <f>J7</f>
        <v>1.2</v>
      </c>
      <c r="I45" s="25">
        <f t="shared" si="30"/>
        <v>96000000</v>
      </c>
      <c r="J45" s="80"/>
      <c r="K45" s="25">
        <f t="shared" si="7"/>
        <v>4500000</v>
      </c>
      <c r="L45" s="4">
        <f t="shared" si="12"/>
        <v>5000000</v>
      </c>
      <c r="M45" s="25">
        <f t="shared" si="31"/>
        <v>9792000000</v>
      </c>
      <c r="N45" s="25">
        <f t="shared" si="32"/>
        <v>1773000000</v>
      </c>
      <c r="O45" s="25">
        <f t="shared" si="33"/>
        <v>1970000000</v>
      </c>
      <c r="P45" s="25">
        <f t="shared" si="8"/>
        <v>600000000</v>
      </c>
      <c r="Q45" s="25">
        <f t="shared" si="9"/>
        <v>150000000</v>
      </c>
      <c r="R45" s="25">
        <f t="shared" si="34"/>
        <v>14285000000</v>
      </c>
      <c r="S45" s="38">
        <f t="shared" si="35"/>
        <v>999950000.00000012</v>
      </c>
      <c r="T45" s="38">
        <f t="shared" si="10"/>
        <v>15284950000</v>
      </c>
      <c r="V45" s="33"/>
    </row>
    <row r="46" spans="1:249" ht="26.25" customHeight="1" x14ac:dyDescent="0.2">
      <c r="A46" s="2"/>
      <c r="B46" s="35" t="s">
        <v>127</v>
      </c>
      <c r="C46" s="35"/>
      <c r="D46" s="35"/>
      <c r="E46" s="36"/>
      <c r="F46" s="3"/>
      <c r="G46" s="55">
        <f t="shared" si="6"/>
        <v>0</v>
      </c>
      <c r="H46" s="17"/>
      <c r="I46" s="4"/>
      <c r="J46" s="4"/>
      <c r="K46" s="25"/>
      <c r="L46" s="4"/>
      <c r="M46" s="4"/>
      <c r="N46" s="4"/>
      <c r="O46" s="4"/>
      <c r="P46" s="25"/>
      <c r="Q46" s="25"/>
      <c r="R46" s="4">
        <f t="shared" si="34"/>
        <v>0</v>
      </c>
      <c r="S46" s="27"/>
      <c r="T46" s="27"/>
    </row>
    <row r="47" spans="1:249" s="59" customFormat="1" ht="26.25" customHeight="1" x14ac:dyDescent="0.25">
      <c r="A47" s="53">
        <v>31</v>
      </c>
      <c r="B47" s="53" t="s">
        <v>59</v>
      </c>
      <c r="C47" s="53" t="s">
        <v>21</v>
      </c>
      <c r="D47" s="54">
        <v>89.5</v>
      </c>
      <c r="E47" s="54">
        <v>390</v>
      </c>
      <c r="F47" s="54" t="s">
        <v>28</v>
      </c>
      <c r="G47" s="55">
        <f t="shared" si="6"/>
        <v>20923000000</v>
      </c>
      <c r="H47" s="88">
        <v>2.2999999999999998</v>
      </c>
      <c r="I47" s="57">
        <f t="shared" ref="I47:I52" si="37">H47*$H$10</f>
        <v>184000000</v>
      </c>
      <c r="J47" s="57"/>
      <c r="K47" s="57">
        <f t="shared" si="7"/>
        <v>4500000</v>
      </c>
      <c r="L47" s="67">
        <f t="shared" si="12"/>
        <v>5000000</v>
      </c>
      <c r="M47" s="57">
        <f t="shared" ref="M47:M52" si="38">D47*I47</f>
        <v>16468000000</v>
      </c>
      <c r="N47" s="57">
        <f t="shared" ref="N47:N52" si="39">E47*K47</f>
        <v>1755000000</v>
      </c>
      <c r="O47" s="57">
        <f t="shared" ref="O47:O52" si="40">E47*L47</f>
        <v>1950000000</v>
      </c>
      <c r="P47" s="57">
        <f t="shared" si="8"/>
        <v>600000000</v>
      </c>
      <c r="Q47" s="57">
        <f t="shared" si="9"/>
        <v>150000000</v>
      </c>
      <c r="R47" s="57">
        <f t="shared" si="34"/>
        <v>20923000000</v>
      </c>
      <c r="S47" s="58">
        <f t="shared" ref="S47:S52" si="41">$S$10*R47</f>
        <v>1464610000.0000002</v>
      </c>
      <c r="T47" s="58">
        <f t="shared" si="10"/>
        <v>22387610000</v>
      </c>
      <c r="V47" s="60"/>
    </row>
    <row r="48" spans="1:249" ht="26.25" customHeight="1" x14ac:dyDescent="0.2">
      <c r="A48" s="2">
        <v>32</v>
      </c>
      <c r="B48" s="2" t="s">
        <v>60</v>
      </c>
      <c r="C48" s="2" t="s">
        <v>8</v>
      </c>
      <c r="D48" s="3">
        <v>102</v>
      </c>
      <c r="E48" s="3">
        <v>394</v>
      </c>
      <c r="F48" s="3" t="s">
        <v>27</v>
      </c>
      <c r="G48" s="55">
        <f t="shared" si="6"/>
        <v>13795399999.999998</v>
      </c>
      <c r="H48" s="42">
        <f t="shared" ref="H48:H58" si="42">$H$3</f>
        <v>1.1399999999999999</v>
      </c>
      <c r="I48" s="4">
        <f t="shared" si="37"/>
        <v>91199999.999999985</v>
      </c>
      <c r="J48" s="4"/>
      <c r="K48" s="25">
        <f t="shared" si="7"/>
        <v>4500000</v>
      </c>
      <c r="L48" s="4">
        <f t="shared" si="12"/>
        <v>5000000</v>
      </c>
      <c r="M48" s="4">
        <f t="shared" si="38"/>
        <v>9302399999.9999981</v>
      </c>
      <c r="N48" s="4">
        <f t="shared" si="39"/>
        <v>1773000000</v>
      </c>
      <c r="O48" s="4">
        <f t="shared" si="40"/>
        <v>1970000000</v>
      </c>
      <c r="P48" s="25">
        <f t="shared" si="8"/>
        <v>600000000</v>
      </c>
      <c r="Q48" s="25">
        <f t="shared" si="9"/>
        <v>150000000</v>
      </c>
      <c r="R48" s="4">
        <f t="shared" si="34"/>
        <v>13795399999.999998</v>
      </c>
      <c r="S48" s="27">
        <f t="shared" si="41"/>
        <v>965678000</v>
      </c>
      <c r="T48" s="27">
        <f t="shared" si="10"/>
        <v>14761077999.999998</v>
      </c>
    </row>
    <row r="49" spans="1:22" ht="26.25" customHeight="1" x14ac:dyDescent="0.2">
      <c r="A49" s="2">
        <v>33</v>
      </c>
      <c r="B49" s="2" t="s">
        <v>61</v>
      </c>
      <c r="C49" s="2" t="s">
        <v>8</v>
      </c>
      <c r="D49" s="3">
        <v>102</v>
      </c>
      <c r="E49" s="3">
        <v>394</v>
      </c>
      <c r="F49" s="3" t="s">
        <v>27</v>
      </c>
      <c r="G49" s="55">
        <f t="shared" si="6"/>
        <v>13795399999.999998</v>
      </c>
      <c r="H49" s="42">
        <f t="shared" si="42"/>
        <v>1.1399999999999999</v>
      </c>
      <c r="I49" s="4">
        <f t="shared" si="37"/>
        <v>91199999.999999985</v>
      </c>
      <c r="J49" s="4"/>
      <c r="K49" s="25">
        <f t="shared" si="7"/>
        <v>4500000</v>
      </c>
      <c r="L49" s="4">
        <f t="shared" si="12"/>
        <v>5000000</v>
      </c>
      <c r="M49" s="4">
        <f t="shared" si="38"/>
        <v>9302399999.9999981</v>
      </c>
      <c r="N49" s="4">
        <f t="shared" si="39"/>
        <v>1773000000</v>
      </c>
      <c r="O49" s="4">
        <f t="shared" si="40"/>
        <v>1970000000</v>
      </c>
      <c r="P49" s="25">
        <f t="shared" si="8"/>
        <v>600000000</v>
      </c>
      <c r="Q49" s="25">
        <f t="shared" si="9"/>
        <v>150000000</v>
      </c>
      <c r="R49" s="4">
        <f t="shared" si="34"/>
        <v>13795399999.999998</v>
      </c>
      <c r="S49" s="27">
        <f t="shared" si="41"/>
        <v>965678000</v>
      </c>
      <c r="T49" s="27">
        <f t="shared" si="10"/>
        <v>14761077999.999998</v>
      </c>
    </row>
    <row r="50" spans="1:22" ht="26.25" customHeight="1" x14ac:dyDescent="0.2">
      <c r="A50" s="2">
        <v>34</v>
      </c>
      <c r="B50" s="2" t="s">
        <v>62</v>
      </c>
      <c r="C50" s="2" t="s">
        <v>8</v>
      </c>
      <c r="D50" s="3">
        <v>102</v>
      </c>
      <c r="E50" s="3">
        <v>394</v>
      </c>
      <c r="F50" s="3" t="s">
        <v>27</v>
      </c>
      <c r="G50" s="55">
        <f t="shared" si="6"/>
        <v>13795399999.999998</v>
      </c>
      <c r="H50" s="42">
        <f t="shared" si="42"/>
        <v>1.1399999999999999</v>
      </c>
      <c r="I50" s="4">
        <f t="shared" si="37"/>
        <v>91199999.999999985</v>
      </c>
      <c r="J50" s="4"/>
      <c r="K50" s="25">
        <f t="shared" si="7"/>
        <v>4500000</v>
      </c>
      <c r="L50" s="4">
        <f t="shared" si="12"/>
        <v>5000000</v>
      </c>
      <c r="M50" s="4">
        <f t="shared" si="38"/>
        <v>9302399999.9999981</v>
      </c>
      <c r="N50" s="4">
        <f t="shared" si="39"/>
        <v>1773000000</v>
      </c>
      <c r="O50" s="4">
        <f t="shared" si="40"/>
        <v>1970000000</v>
      </c>
      <c r="P50" s="25">
        <f t="shared" si="8"/>
        <v>600000000</v>
      </c>
      <c r="Q50" s="25">
        <f t="shared" si="9"/>
        <v>150000000</v>
      </c>
      <c r="R50" s="4">
        <f t="shared" si="34"/>
        <v>13795399999.999998</v>
      </c>
      <c r="S50" s="27">
        <f t="shared" si="41"/>
        <v>965678000</v>
      </c>
      <c r="T50" s="27">
        <f t="shared" si="10"/>
        <v>14761077999.999998</v>
      </c>
    </row>
    <row r="51" spans="1:22" ht="26.25" customHeight="1" x14ac:dyDescent="0.2">
      <c r="A51" s="2">
        <v>35</v>
      </c>
      <c r="B51" s="2" t="s">
        <v>64</v>
      </c>
      <c r="C51" s="2" t="s">
        <v>8</v>
      </c>
      <c r="D51" s="3">
        <v>102</v>
      </c>
      <c r="E51" s="3">
        <v>394</v>
      </c>
      <c r="F51" s="3" t="s">
        <v>27</v>
      </c>
      <c r="G51" s="55">
        <f t="shared" si="6"/>
        <v>13795399999.999998</v>
      </c>
      <c r="H51" s="42">
        <f t="shared" si="42"/>
        <v>1.1399999999999999</v>
      </c>
      <c r="I51" s="4">
        <f t="shared" si="37"/>
        <v>91199999.999999985</v>
      </c>
      <c r="J51" s="4"/>
      <c r="K51" s="25">
        <f t="shared" si="7"/>
        <v>4500000</v>
      </c>
      <c r="L51" s="4">
        <f t="shared" si="12"/>
        <v>5000000</v>
      </c>
      <c r="M51" s="4">
        <f t="shared" si="38"/>
        <v>9302399999.9999981</v>
      </c>
      <c r="N51" s="4">
        <f t="shared" si="39"/>
        <v>1773000000</v>
      </c>
      <c r="O51" s="4">
        <f t="shared" si="40"/>
        <v>1970000000</v>
      </c>
      <c r="P51" s="25">
        <f t="shared" si="8"/>
        <v>600000000</v>
      </c>
      <c r="Q51" s="25">
        <f t="shared" si="9"/>
        <v>150000000</v>
      </c>
      <c r="R51" s="4">
        <f t="shared" si="34"/>
        <v>13795399999.999998</v>
      </c>
      <c r="S51" s="27">
        <f t="shared" si="41"/>
        <v>965678000</v>
      </c>
      <c r="T51" s="27">
        <f t="shared" si="10"/>
        <v>14761077999.999998</v>
      </c>
    </row>
    <row r="52" spans="1:22" s="39" customFormat="1" ht="26.25" customHeight="1" x14ac:dyDescent="0.25">
      <c r="A52" s="23">
        <v>36</v>
      </c>
      <c r="B52" s="23" t="s">
        <v>63</v>
      </c>
      <c r="C52" s="23" t="s">
        <v>22</v>
      </c>
      <c r="D52" s="24">
        <v>102</v>
      </c>
      <c r="E52" s="24">
        <v>394</v>
      </c>
      <c r="F52" s="24" t="s">
        <v>29</v>
      </c>
      <c r="G52" s="55">
        <f t="shared" si="6"/>
        <v>14285000000</v>
      </c>
      <c r="H52" s="18">
        <f>J6</f>
        <v>1.2</v>
      </c>
      <c r="I52" s="25">
        <f t="shared" si="37"/>
        <v>96000000</v>
      </c>
      <c r="J52" s="80"/>
      <c r="K52" s="25">
        <f t="shared" si="7"/>
        <v>4500000</v>
      </c>
      <c r="L52" s="4">
        <f t="shared" si="12"/>
        <v>5000000</v>
      </c>
      <c r="M52" s="25">
        <f t="shared" si="38"/>
        <v>9792000000</v>
      </c>
      <c r="N52" s="25">
        <f t="shared" si="39"/>
        <v>1773000000</v>
      </c>
      <c r="O52" s="25">
        <f t="shared" si="40"/>
        <v>1970000000</v>
      </c>
      <c r="P52" s="25">
        <f t="shared" si="8"/>
        <v>600000000</v>
      </c>
      <c r="Q52" s="25">
        <f t="shared" si="9"/>
        <v>150000000</v>
      </c>
      <c r="R52" s="25">
        <f t="shared" si="34"/>
        <v>14285000000</v>
      </c>
      <c r="S52" s="38">
        <f t="shared" si="41"/>
        <v>999950000.00000012</v>
      </c>
      <c r="T52" s="38">
        <f t="shared" si="10"/>
        <v>15284950000</v>
      </c>
      <c r="V52" s="33"/>
    </row>
    <row r="53" spans="1:22" ht="26.25" customHeight="1" x14ac:dyDescent="0.2">
      <c r="A53" s="2"/>
      <c r="B53" s="35" t="s">
        <v>127</v>
      </c>
      <c r="C53" s="35"/>
      <c r="D53" s="35"/>
      <c r="E53" s="36"/>
      <c r="F53" s="43"/>
      <c r="G53" s="55">
        <f t="shared" si="6"/>
        <v>0</v>
      </c>
      <c r="H53" s="42"/>
      <c r="I53" s="4"/>
      <c r="J53" s="4"/>
      <c r="K53" s="25"/>
      <c r="L53" s="4"/>
      <c r="M53" s="4"/>
      <c r="N53" s="4"/>
      <c r="O53" s="4"/>
      <c r="P53" s="25"/>
      <c r="Q53" s="25"/>
      <c r="R53" s="4"/>
      <c r="S53" s="27"/>
      <c r="T53" s="27"/>
    </row>
    <row r="54" spans="1:22" s="59" customFormat="1" ht="26.25" customHeight="1" x14ac:dyDescent="0.25">
      <c r="A54" s="53">
        <v>37</v>
      </c>
      <c r="B54" s="53" t="s">
        <v>65</v>
      </c>
      <c r="C54" s="73" t="s">
        <v>21</v>
      </c>
      <c r="D54" s="74">
        <v>89.5</v>
      </c>
      <c r="E54" s="54">
        <v>390</v>
      </c>
      <c r="F54" s="54" t="s">
        <v>30</v>
      </c>
      <c r="G54" s="55">
        <f t="shared" si="6"/>
        <v>20923000000</v>
      </c>
      <c r="H54" s="88">
        <f>H7</f>
        <v>2.2999999999999998</v>
      </c>
      <c r="I54" s="57">
        <f t="shared" ref="I54:I59" si="43">H54*$H$10</f>
        <v>184000000</v>
      </c>
      <c r="J54" s="57"/>
      <c r="K54" s="57">
        <f t="shared" si="7"/>
        <v>4500000</v>
      </c>
      <c r="L54" s="67">
        <f t="shared" si="12"/>
        <v>5000000</v>
      </c>
      <c r="M54" s="57">
        <f t="shared" ref="M54:M59" si="44">D54*I54</f>
        <v>16468000000</v>
      </c>
      <c r="N54" s="57">
        <f t="shared" ref="N54:N59" si="45">E54*K54</f>
        <v>1755000000</v>
      </c>
      <c r="O54" s="57">
        <f t="shared" ref="O54:O59" si="46">E54*L54</f>
        <v>1950000000</v>
      </c>
      <c r="P54" s="57">
        <f t="shared" si="8"/>
        <v>600000000</v>
      </c>
      <c r="Q54" s="57">
        <f t="shared" si="9"/>
        <v>150000000</v>
      </c>
      <c r="R54" s="57">
        <f t="shared" ref="R54:R59" si="47">SUM(M54:Q54)</f>
        <v>20923000000</v>
      </c>
      <c r="S54" s="58">
        <f t="shared" ref="S54:S59" si="48">$S$10*R54</f>
        <v>1464610000.0000002</v>
      </c>
      <c r="T54" s="58">
        <f t="shared" si="10"/>
        <v>22387610000</v>
      </c>
      <c r="V54" s="60"/>
    </row>
    <row r="55" spans="1:22" ht="26.25" customHeight="1" x14ac:dyDescent="0.2">
      <c r="A55" s="2">
        <v>38</v>
      </c>
      <c r="B55" s="2" t="s">
        <v>66</v>
      </c>
      <c r="C55" s="2" t="s">
        <v>8</v>
      </c>
      <c r="D55" s="3">
        <v>102</v>
      </c>
      <c r="E55" s="3">
        <v>394</v>
      </c>
      <c r="F55" s="3" t="s">
        <v>32</v>
      </c>
      <c r="G55" s="55">
        <f t="shared" si="6"/>
        <v>13795399999.999998</v>
      </c>
      <c r="H55" s="42">
        <f t="shared" si="42"/>
        <v>1.1399999999999999</v>
      </c>
      <c r="I55" s="4">
        <f t="shared" si="43"/>
        <v>91199999.999999985</v>
      </c>
      <c r="J55" s="4"/>
      <c r="K55" s="25">
        <f t="shared" si="7"/>
        <v>4500000</v>
      </c>
      <c r="L55" s="4">
        <f t="shared" si="12"/>
        <v>5000000</v>
      </c>
      <c r="M55" s="4">
        <f t="shared" si="44"/>
        <v>9302399999.9999981</v>
      </c>
      <c r="N55" s="4">
        <f t="shared" si="45"/>
        <v>1773000000</v>
      </c>
      <c r="O55" s="4">
        <f t="shared" si="46"/>
        <v>1970000000</v>
      </c>
      <c r="P55" s="25">
        <f t="shared" si="8"/>
        <v>600000000</v>
      </c>
      <c r="Q55" s="25">
        <f t="shared" si="9"/>
        <v>150000000</v>
      </c>
      <c r="R55" s="4">
        <f t="shared" si="47"/>
        <v>13795399999.999998</v>
      </c>
      <c r="S55" s="27">
        <f t="shared" si="48"/>
        <v>965678000</v>
      </c>
      <c r="T55" s="27">
        <f t="shared" si="10"/>
        <v>14761077999.999998</v>
      </c>
    </row>
    <row r="56" spans="1:22" ht="26.25" customHeight="1" x14ac:dyDescent="0.2">
      <c r="A56" s="2">
        <v>39</v>
      </c>
      <c r="B56" s="2" t="s">
        <v>67</v>
      </c>
      <c r="C56" s="2" t="s">
        <v>8</v>
      </c>
      <c r="D56" s="3">
        <v>102</v>
      </c>
      <c r="E56" s="3">
        <v>394</v>
      </c>
      <c r="F56" s="3" t="s">
        <v>32</v>
      </c>
      <c r="G56" s="55">
        <f t="shared" si="6"/>
        <v>13795399999.999998</v>
      </c>
      <c r="H56" s="42">
        <f t="shared" si="42"/>
        <v>1.1399999999999999</v>
      </c>
      <c r="I56" s="4">
        <f t="shared" si="43"/>
        <v>91199999.999999985</v>
      </c>
      <c r="J56" s="4"/>
      <c r="K56" s="25">
        <f t="shared" si="7"/>
        <v>4500000</v>
      </c>
      <c r="L56" s="4">
        <f t="shared" si="12"/>
        <v>5000000</v>
      </c>
      <c r="M56" s="4">
        <f t="shared" si="44"/>
        <v>9302399999.9999981</v>
      </c>
      <c r="N56" s="4">
        <f t="shared" si="45"/>
        <v>1773000000</v>
      </c>
      <c r="O56" s="4">
        <f t="shared" si="46"/>
        <v>1970000000</v>
      </c>
      <c r="P56" s="25">
        <f t="shared" si="8"/>
        <v>600000000</v>
      </c>
      <c r="Q56" s="25">
        <f t="shared" si="9"/>
        <v>150000000</v>
      </c>
      <c r="R56" s="4">
        <f t="shared" si="47"/>
        <v>13795399999.999998</v>
      </c>
      <c r="S56" s="27">
        <f t="shared" si="48"/>
        <v>965678000</v>
      </c>
      <c r="T56" s="27">
        <f t="shared" si="10"/>
        <v>14761077999.999998</v>
      </c>
    </row>
    <row r="57" spans="1:22" ht="26.25" customHeight="1" x14ac:dyDescent="0.2">
      <c r="A57" s="2">
        <v>40</v>
      </c>
      <c r="B57" s="2" t="s">
        <v>68</v>
      </c>
      <c r="C57" s="2" t="s">
        <v>8</v>
      </c>
      <c r="D57" s="3">
        <v>102</v>
      </c>
      <c r="E57" s="3">
        <v>394</v>
      </c>
      <c r="F57" s="3" t="s">
        <v>32</v>
      </c>
      <c r="G57" s="55">
        <f t="shared" si="6"/>
        <v>13795399999.999998</v>
      </c>
      <c r="H57" s="42">
        <f t="shared" si="42"/>
        <v>1.1399999999999999</v>
      </c>
      <c r="I57" s="4">
        <f t="shared" si="43"/>
        <v>91199999.999999985</v>
      </c>
      <c r="J57" s="4"/>
      <c r="K57" s="25">
        <f t="shared" si="7"/>
        <v>4500000</v>
      </c>
      <c r="L57" s="4">
        <f t="shared" si="12"/>
        <v>5000000</v>
      </c>
      <c r="M57" s="4">
        <f t="shared" si="44"/>
        <v>9302399999.9999981</v>
      </c>
      <c r="N57" s="4">
        <f t="shared" si="45"/>
        <v>1773000000</v>
      </c>
      <c r="O57" s="4">
        <f t="shared" si="46"/>
        <v>1970000000</v>
      </c>
      <c r="P57" s="25">
        <f t="shared" si="8"/>
        <v>600000000</v>
      </c>
      <c r="Q57" s="25">
        <f t="shared" si="9"/>
        <v>150000000</v>
      </c>
      <c r="R57" s="4">
        <f t="shared" si="47"/>
        <v>13795399999.999998</v>
      </c>
      <c r="S57" s="27">
        <f t="shared" si="48"/>
        <v>965678000</v>
      </c>
      <c r="T57" s="27">
        <f t="shared" si="10"/>
        <v>14761077999.999998</v>
      </c>
    </row>
    <row r="58" spans="1:22" ht="26.25" customHeight="1" x14ac:dyDescent="0.2">
      <c r="A58" s="2">
        <v>41</v>
      </c>
      <c r="B58" s="2" t="s">
        <v>69</v>
      </c>
      <c r="C58" s="2" t="s">
        <v>8</v>
      </c>
      <c r="D58" s="3">
        <v>102</v>
      </c>
      <c r="E58" s="3">
        <v>394</v>
      </c>
      <c r="F58" s="3" t="s">
        <v>32</v>
      </c>
      <c r="G58" s="55">
        <f t="shared" si="6"/>
        <v>13795399999.999998</v>
      </c>
      <c r="H58" s="42">
        <f t="shared" si="42"/>
        <v>1.1399999999999999</v>
      </c>
      <c r="I58" s="4">
        <f t="shared" si="43"/>
        <v>91199999.999999985</v>
      </c>
      <c r="J58" s="4"/>
      <c r="K58" s="25">
        <f t="shared" si="7"/>
        <v>4500000</v>
      </c>
      <c r="L58" s="4">
        <f t="shared" si="12"/>
        <v>5000000</v>
      </c>
      <c r="M58" s="4">
        <f t="shared" si="44"/>
        <v>9302399999.9999981</v>
      </c>
      <c r="N58" s="4">
        <f t="shared" si="45"/>
        <v>1773000000</v>
      </c>
      <c r="O58" s="4">
        <f t="shared" si="46"/>
        <v>1970000000</v>
      </c>
      <c r="P58" s="25">
        <f t="shared" si="8"/>
        <v>600000000</v>
      </c>
      <c r="Q58" s="25">
        <f t="shared" si="9"/>
        <v>150000000</v>
      </c>
      <c r="R58" s="4">
        <f t="shared" si="47"/>
        <v>13795399999.999998</v>
      </c>
      <c r="S58" s="27">
        <f t="shared" si="48"/>
        <v>965678000</v>
      </c>
      <c r="T58" s="27">
        <f t="shared" si="10"/>
        <v>14761077999.999998</v>
      </c>
    </row>
    <row r="59" spans="1:22" s="39" customFormat="1" ht="26.25" customHeight="1" x14ac:dyDescent="0.25">
      <c r="A59" s="23">
        <v>42</v>
      </c>
      <c r="B59" s="23" t="s">
        <v>70</v>
      </c>
      <c r="C59" s="23" t="s">
        <v>22</v>
      </c>
      <c r="D59" s="24">
        <v>102</v>
      </c>
      <c r="E59" s="24">
        <v>394</v>
      </c>
      <c r="F59" s="24" t="s">
        <v>31</v>
      </c>
      <c r="G59" s="55">
        <f t="shared" si="6"/>
        <v>14285000000</v>
      </c>
      <c r="H59" s="18">
        <f>J6</f>
        <v>1.2</v>
      </c>
      <c r="I59" s="25">
        <f t="shared" si="43"/>
        <v>96000000</v>
      </c>
      <c r="J59" s="80"/>
      <c r="K59" s="25">
        <f t="shared" si="7"/>
        <v>4500000</v>
      </c>
      <c r="L59" s="4">
        <f t="shared" si="12"/>
        <v>5000000</v>
      </c>
      <c r="M59" s="25">
        <f t="shared" si="44"/>
        <v>9792000000</v>
      </c>
      <c r="N59" s="25">
        <f t="shared" si="45"/>
        <v>1773000000</v>
      </c>
      <c r="O59" s="25">
        <f t="shared" si="46"/>
        <v>1970000000</v>
      </c>
      <c r="P59" s="25">
        <f t="shared" si="8"/>
        <v>600000000</v>
      </c>
      <c r="Q59" s="25">
        <f t="shared" si="9"/>
        <v>150000000</v>
      </c>
      <c r="R59" s="25">
        <f t="shared" si="47"/>
        <v>14285000000</v>
      </c>
      <c r="S59" s="38">
        <f t="shared" si="48"/>
        <v>999950000.00000012</v>
      </c>
      <c r="T59" s="38">
        <f t="shared" si="10"/>
        <v>15284950000</v>
      </c>
      <c r="V59" s="33"/>
    </row>
    <row r="60" spans="1:22" ht="26.25" customHeight="1" x14ac:dyDescent="0.2">
      <c r="A60" s="2"/>
      <c r="B60" s="35" t="s">
        <v>129</v>
      </c>
      <c r="C60" s="35"/>
      <c r="D60" s="35"/>
      <c r="E60" s="36"/>
      <c r="F60" s="3"/>
      <c r="G60" s="55">
        <f t="shared" si="6"/>
        <v>0</v>
      </c>
      <c r="H60" s="17"/>
      <c r="I60" s="4"/>
      <c r="J60" s="4"/>
      <c r="K60" s="25"/>
      <c r="L60" s="4"/>
      <c r="M60" s="4"/>
      <c r="N60" s="4"/>
      <c r="O60" s="4"/>
      <c r="P60" s="25"/>
      <c r="Q60" s="25"/>
      <c r="R60" s="4"/>
      <c r="S60" s="27"/>
      <c r="T60" s="27"/>
    </row>
    <row r="61" spans="1:22" s="39" customFormat="1" ht="26.25" customHeight="1" x14ac:dyDescent="0.25">
      <c r="A61" s="23">
        <v>43</v>
      </c>
      <c r="B61" s="23" t="s">
        <v>71</v>
      </c>
      <c r="C61" s="23" t="s">
        <v>20</v>
      </c>
      <c r="D61" s="24">
        <v>102</v>
      </c>
      <c r="E61" s="24">
        <v>394</v>
      </c>
      <c r="F61" s="24" t="s">
        <v>30</v>
      </c>
      <c r="G61" s="55">
        <f t="shared" si="6"/>
        <v>14285000000</v>
      </c>
      <c r="H61" s="18">
        <f>J7</f>
        <v>1.2</v>
      </c>
      <c r="I61" s="25">
        <f t="shared" ref="I61:I66" si="49">H61*$H$10</f>
        <v>96000000</v>
      </c>
      <c r="J61" s="80"/>
      <c r="K61" s="25">
        <f t="shared" si="7"/>
        <v>4500000</v>
      </c>
      <c r="L61" s="4">
        <f t="shared" si="12"/>
        <v>5000000</v>
      </c>
      <c r="M61" s="25">
        <f t="shared" ref="M61:M66" si="50">D61*I61</f>
        <v>9792000000</v>
      </c>
      <c r="N61" s="25">
        <f t="shared" ref="N61:N66" si="51">E61*K61</f>
        <v>1773000000</v>
      </c>
      <c r="O61" s="25">
        <f t="shared" ref="O61:O66" si="52">E61*L61</f>
        <v>1970000000</v>
      </c>
      <c r="P61" s="25">
        <f t="shared" si="8"/>
        <v>600000000</v>
      </c>
      <c r="Q61" s="25">
        <f t="shared" si="9"/>
        <v>150000000</v>
      </c>
      <c r="R61" s="25">
        <f t="shared" ref="R61:R66" si="53">SUM(M61:Q61)</f>
        <v>14285000000</v>
      </c>
      <c r="S61" s="38">
        <f>$S$10*R61</f>
        <v>999950000.00000012</v>
      </c>
      <c r="T61" s="38">
        <f t="shared" si="10"/>
        <v>15284950000</v>
      </c>
      <c r="V61" s="33"/>
    </row>
    <row r="62" spans="1:22" ht="26.25" customHeight="1" x14ac:dyDescent="0.2">
      <c r="A62" s="2">
        <v>44</v>
      </c>
      <c r="B62" s="2" t="s">
        <v>72</v>
      </c>
      <c r="C62" s="2" t="s">
        <v>4</v>
      </c>
      <c r="D62" s="3">
        <v>102</v>
      </c>
      <c r="E62" s="3">
        <v>394</v>
      </c>
      <c r="F62" s="3" t="s">
        <v>32</v>
      </c>
      <c r="G62" s="55">
        <f t="shared" si="6"/>
        <v>12653000000</v>
      </c>
      <c r="H62" s="42">
        <f t="shared" ref="H62:H65" si="54">$H$2</f>
        <v>1</v>
      </c>
      <c r="I62" s="4">
        <f t="shared" si="49"/>
        <v>80000000</v>
      </c>
      <c r="J62" s="4"/>
      <c r="K62" s="25">
        <f t="shared" si="7"/>
        <v>4500000</v>
      </c>
      <c r="L62" s="4">
        <f t="shared" si="12"/>
        <v>5000000</v>
      </c>
      <c r="M62" s="4">
        <f t="shared" si="50"/>
        <v>8160000000</v>
      </c>
      <c r="N62" s="4">
        <f t="shared" si="51"/>
        <v>1773000000</v>
      </c>
      <c r="O62" s="4">
        <f t="shared" si="52"/>
        <v>1970000000</v>
      </c>
      <c r="P62" s="25">
        <f t="shared" si="8"/>
        <v>600000000</v>
      </c>
      <c r="Q62" s="25">
        <f t="shared" si="9"/>
        <v>150000000</v>
      </c>
      <c r="R62" s="4">
        <f t="shared" si="53"/>
        <v>12653000000</v>
      </c>
      <c r="S62" s="27">
        <f>$S$10*R62</f>
        <v>885710000.00000012</v>
      </c>
      <c r="T62" s="27">
        <f t="shared" si="10"/>
        <v>13538710000</v>
      </c>
    </row>
    <row r="63" spans="1:22" ht="26.25" customHeight="1" x14ac:dyDescent="0.2">
      <c r="A63" s="2">
        <v>45</v>
      </c>
      <c r="B63" s="2" t="s">
        <v>73</v>
      </c>
      <c r="C63" s="2" t="s">
        <v>4</v>
      </c>
      <c r="D63" s="3">
        <v>102</v>
      </c>
      <c r="E63" s="3">
        <v>394</v>
      </c>
      <c r="F63" s="3" t="s">
        <v>32</v>
      </c>
      <c r="G63" s="55">
        <f t="shared" si="6"/>
        <v>12653000000</v>
      </c>
      <c r="H63" s="42">
        <f t="shared" si="54"/>
        <v>1</v>
      </c>
      <c r="I63" s="4">
        <f t="shared" si="49"/>
        <v>80000000</v>
      </c>
      <c r="J63" s="4"/>
      <c r="K63" s="25">
        <f t="shared" si="7"/>
        <v>4500000</v>
      </c>
      <c r="L63" s="4">
        <f t="shared" si="12"/>
        <v>5000000</v>
      </c>
      <c r="M63" s="4">
        <f t="shared" si="50"/>
        <v>8160000000</v>
      </c>
      <c r="N63" s="4">
        <f t="shared" si="51"/>
        <v>1773000000</v>
      </c>
      <c r="O63" s="4">
        <f t="shared" si="52"/>
        <v>1970000000</v>
      </c>
      <c r="P63" s="25">
        <f t="shared" si="8"/>
        <v>600000000</v>
      </c>
      <c r="Q63" s="25">
        <f t="shared" si="9"/>
        <v>150000000</v>
      </c>
      <c r="R63" s="4">
        <f t="shared" si="53"/>
        <v>12653000000</v>
      </c>
      <c r="S63" s="27">
        <f>$S$10*R63</f>
        <v>885710000.00000012</v>
      </c>
      <c r="T63" s="27">
        <f t="shared" si="10"/>
        <v>13538710000</v>
      </c>
    </row>
    <row r="64" spans="1:22" ht="26.25" customHeight="1" x14ac:dyDescent="0.2">
      <c r="A64" s="2">
        <v>46</v>
      </c>
      <c r="B64" s="2" t="s">
        <v>74</v>
      </c>
      <c r="C64" s="2" t="s">
        <v>4</v>
      </c>
      <c r="D64" s="3">
        <v>102</v>
      </c>
      <c r="E64" s="3">
        <v>394</v>
      </c>
      <c r="F64" s="3" t="s">
        <v>32</v>
      </c>
      <c r="G64" s="55">
        <f t="shared" si="6"/>
        <v>12653000000</v>
      </c>
      <c r="H64" s="42">
        <f t="shared" si="54"/>
        <v>1</v>
      </c>
      <c r="I64" s="4">
        <f t="shared" si="49"/>
        <v>80000000</v>
      </c>
      <c r="J64" s="4"/>
      <c r="K64" s="25">
        <f t="shared" si="7"/>
        <v>4500000</v>
      </c>
      <c r="L64" s="4">
        <f t="shared" si="12"/>
        <v>5000000</v>
      </c>
      <c r="M64" s="4">
        <f t="shared" si="50"/>
        <v>8160000000</v>
      </c>
      <c r="N64" s="4">
        <f t="shared" si="51"/>
        <v>1773000000</v>
      </c>
      <c r="O64" s="4">
        <f t="shared" si="52"/>
        <v>1970000000</v>
      </c>
      <c r="P64" s="25">
        <f t="shared" si="8"/>
        <v>600000000</v>
      </c>
      <c r="Q64" s="25">
        <f t="shared" si="9"/>
        <v>150000000</v>
      </c>
      <c r="R64" s="4">
        <f t="shared" si="53"/>
        <v>12653000000</v>
      </c>
      <c r="S64" s="27">
        <f>$S$10*R64</f>
        <v>885710000.00000012</v>
      </c>
      <c r="T64" s="27">
        <f t="shared" si="10"/>
        <v>13538710000</v>
      </c>
    </row>
    <row r="65" spans="1:22" ht="26.25" customHeight="1" x14ac:dyDescent="0.2">
      <c r="A65" s="2">
        <v>47</v>
      </c>
      <c r="B65" s="2" t="s">
        <v>75</v>
      </c>
      <c r="C65" s="2" t="s">
        <v>4</v>
      </c>
      <c r="D65" s="3">
        <v>102</v>
      </c>
      <c r="E65" s="3">
        <v>394</v>
      </c>
      <c r="F65" s="3" t="s">
        <v>32</v>
      </c>
      <c r="G65" s="55">
        <f t="shared" si="6"/>
        <v>12653000000</v>
      </c>
      <c r="H65" s="42">
        <f t="shared" si="54"/>
        <v>1</v>
      </c>
      <c r="I65" s="4">
        <f t="shared" si="49"/>
        <v>80000000</v>
      </c>
      <c r="J65" s="4"/>
      <c r="K65" s="25">
        <f t="shared" si="7"/>
        <v>4500000</v>
      </c>
      <c r="L65" s="4">
        <f t="shared" si="12"/>
        <v>5000000</v>
      </c>
      <c r="M65" s="4">
        <f t="shared" si="50"/>
        <v>8160000000</v>
      </c>
      <c r="N65" s="4">
        <f t="shared" si="51"/>
        <v>1773000000</v>
      </c>
      <c r="O65" s="4">
        <f t="shared" si="52"/>
        <v>1970000000</v>
      </c>
      <c r="P65" s="25">
        <f t="shared" si="8"/>
        <v>600000000</v>
      </c>
      <c r="Q65" s="25">
        <f t="shared" si="9"/>
        <v>150000000</v>
      </c>
      <c r="R65" s="4">
        <f t="shared" si="53"/>
        <v>12653000000</v>
      </c>
      <c r="S65" s="27">
        <f t="shared" ref="S65:S122" si="55">$S$10*R65</f>
        <v>885710000.00000012</v>
      </c>
      <c r="T65" s="27">
        <f t="shared" si="10"/>
        <v>13538710000</v>
      </c>
    </row>
    <row r="66" spans="1:22" s="39" customFormat="1" ht="26.25" customHeight="1" x14ac:dyDescent="0.25">
      <c r="A66" s="23">
        <v>48</v>
      </c>
      <c r="B66" s="23" t="s">
        <v>76</v>
      </c>
      <c r="C66" s="23" t="s">
        <v>3</v>
      </c>
      <c r="D66" s="24">
        <v>102</v>
      </c>
      <c r="E66" s="24">
        <v>394</v>
      </c>
      <c r="F66" s="24" t="s">
        <v>31</v>
      </c>
      <c r="G66" s="55">
        <f t="shared" si="6"/>
        <v>14285000000</v>
      </c>
      <c r="H66" s="18">
        <f>J7</f>
        <v>1.2</v>
      </c>
      <c r="I66" s="25">
        <f t="shared" si="49"/>
        <v>96000000</v>
      </c>
      <c r="J66" s="80"/>
      <c r="K66" s="25">
        <f t="shared" si="7"/>
        <v>4500000</v>
      </c>
      <c r="L66" s="4">
        <f t="shared" si="12"/>
        <v>5000000</v>
      </c>
      <c r="M66" s="25">
        <f t="shared" si="50"/>
        <v>9792000000</v>
      </c>
      <c r="N66" s="25">
        <f t="shared" si="51"/>
        <v>1773000000</v>
      </c>
      <c r="O66" s="25">
        <f t="shared" si="52"/>
        <v>1970000000</v>
      </c>
      <c r="P66" s="25">
        <f t="shared" si="8"/>
        <v>600000000</v>
      </c>
      <c r="Q66" s="25">
        <f t="shared" si="9"/>
        <v>150000000</v>
      </c>
      <c r="R66" s="25">
        <f t="shared" si="53"/>
        <v>14285000000</v>
      </c>
      <c r="S66" s="27">
        <f t="shared" si="55"/>
        <v>999950000.00000012</v>
      </c>
      <c r="T66" s="38">
        <f t="shared" si="10"/>
        <v>15284950000</v>
      </c>
      <c r="V66" s="33"/>
    </row>
    <row r="67" spans="1:22" ht="26.25" customHeight="1" x14ac:dyDescent="0.2">
      <c r="A67" s="2"/>
      <c r="B67" s="35" t="s">
        <v>130</v>
      </c>
      <c r="C67" s="35"/>
      <c r="D67" s="35"/>
      <c r="E67" s="36"/>
      <c r="F67" s="3"/>
      <c r="G67" s="55">
        <f t="shared" si="6"/>
        <v>0</v>
      </c>
      <c r="H67" s="17"/>
      <c r="I67" s="4"/>
      <c r="J67" s="4"/>
      <c r="K67" s="25"/>
      <c r="L67" s="4"/>
      <c r="M67" s="4"/>
      <c r="N67" s="4"/>
      <c r="O67" s="4"/>
      <c r="P67" s="25"/>
      <c r="Q67" s="25"/>
      <c r="R67" s="4"/>
      <c r="S67" s="27"/>
      <c r="T67" s="27"/>
    </row>
    <row r="68" spans="1:22" s="39" customFormat="1" ht="26.25" customHeight="1" x14ac:dyDescent="0.25">
      <c r="A68" s="23">
        <v>49</v>
      </c>
      <c r="B68" s="23" t="s">
        <v>77</v>
      </c>
      <c r="C68" s="23" t="s">
        <v>22</v>
      </c>
      <c r="D68" s="24">
        <v>102</v>
      </c>
      <c r="E68" s="24">
        <v>394</v>
      </c>
      <c r="F68" s="24" t="s">
        <v>28</v>
      </c>
      <c r="G68" s="55">
        <f t="shared" si="6"/>
        <v>14285000000</v>
      </c>
      <c r="H68" s="18">
        <f>J6</f>
        <v>1.2</v>
      </c>
      <c r="I68" s="25">
        <f t="shared" ref="I68:I73" si="56">H68*$H$10</f>
        <v>96000000</v>
      </c>
      <c r="J68" s="80"/>
      <c r="K68" s="25">
        <f t="shared" si="7"/>
        <v>4500000</v>
      </c>
      <c r="L68" s="4">
        <f t="shared" si="12"/>
        <v>5000000</v>
      </c>
      <c r="M68" s="25">
        <f t="shared" ref="M68:M73" si="57">D68*I68</f>
        <v>9792000000</v>
      </c>
      <c r="N68" s="25">
        <f t="shared" ref="N68:N73" si="58">E68*K68</f>
        <v>1773000000</v>
      </c>
      <c r="O68" s="25">
        <f t="shared" ref="O68:O73" si="59">E68*L68</f>
        <v>1970000000</v>
      </c>
      <c r="P68" s="25">
        <f t="shared" si="8"/>
        <v>600000000</v>
      </c>
      <c r="Q68" s="25">
        <f t="shared" si="9"/>
        <v>150000000</v>
      </c>
      <c r="R68" s="25">
        <f t="shared" ref="R68:R73" si="60">SUM(M68:Q68)</f>
        <v>14285000000</v>
      </c>
      <c r="S68" s="27">
        <f t="shared" si="55"/>
        <v>999950000.00000012</v>
      </c>
      <c r="T68" s="38">
        <f t="shared" si="10"/>
        <v>15284950000</v>
      </c>
      <c r="V68" s="33"/>
    </row>
    <row r="69" spans="1:22" ht="26.25" customHeight="1" x14ac:dyDescent="0.2">
      <c r="A69" s="2">
        <v>50</v>
      </c>
      <c r="B69" s="2" t="s">
        <v>78</v>
      </c>
      <c r="C69" s="2" t="s">
        <v>8</v>
      </c>
      <c r="D69" s="3">
        <v>102</v>
      </c>
      <c r="E69" s="3">
        <v>394</v>
      </c>
      <c r="F69" s="3" t="s">
        <v>27</v>
      </c>
      <c r="G69" s="55">
        <f t="shared" si="6"/>
        <v>13795399999.999998</v>
      </c>
      <c r="H69" s="42">
        <f>$H$3</f>
        <v>1.1399999999999999</v>
      </c>
      <c r="I69" s="4">
        <f t="shared" si="56"/>
        <v>91199999.999999985</v>
      </c>
      <c r="J69" s="4"/>
      <c r="K69" s="25">
        <f t="shared" si="7"/>
        <v>4500000</v>
      </c>
      <c r="L69" s="4">
        <f t="shared" si="12"/>
        <v>5000000</v>
      </c>
      <c r="M69" s="4">
        <f t="shared" si="57"/>
        <v>9302399999.9999981</v>
      </c>
      <c r="N69" s="4">
        <f t="shared" si="58"/>
        <v>1773000000</v>
      </c>
      <c r="O69" s="4">
        <f t="shared" si="59"/>
        <v>1970000000</v>
      </c>
      <c r="P69" s="25">
        <f t="shared" si="8"/>
        <v>600000000</v>
      </c>
      <c r="Q69" s="25">
        <f t="shared" si="9"/>
        <v>150000000</v>
      </c>
      <c r="R69" s="4">
        <f t="shared" si="60"/>
        <v>13795399999.999998</v>
      </c>
      <c r="S69" s="27">
        <f t="shared" si="55"/>
        <v>965678000</v>
      </c>
      <c r="T69" s="27">
        <f t="shared" si="10"/>
        <v>14761077999.999998</v>
      </c>
    </row>
    <row r="70" spans="1:22" ht="26.25" customHeight="1" x14ac:dyDescent="0.2">
      <c r="A70" s="2">
        <v>51</v>
      </c>
      <c r="B70" s="2" t="s">
        <v>79</v>
      </c>
      <c r="C70" s="2" t="s">
        <v>8</v>
      </c>
      <c r="D70" s="3">
        <v>102</v>
      </c>
      <c r="E70" s="3">
        <v>394</v>
      </c>
      <c r="F70" s="3" t="s">
        <v>27</v>
      </c>
      <c r="G70" s="55">
        <f t="shared" si="6"/>
        <v>13795399999.999998</v>
      </c>
      <c r="H70" s="42">
        <f t="shared" ref="H70:H79" si="61">$H$3</f>
        <v>1.1399999999999999</v>
      </c>
      <c r="I70" s="4">
        <f t="shared" si="56"/>
        <v>91199999.999999985</v>
      </c>
      <c r="J70" s="4"/>
      <c r="K70" s="25">
        <f t="shared" si="7"/>
        <v>4500000</v>
      </c>
      <c r="L70" s="4">
        <f t="shared" si="12"/>
        <v>5000000</v>
      </c>
      <c r="M70" s="4">
        <f t="shared" si="57"/>
        <v>9302399999.9999981</v>
      </c>
      <c r="N70" s="4">
        <f t="shared" si="58"/>
        <v>1773000000</v>
      </c>
      <c r="O70" s="4">
        <f t="shared" si="59"/>
        <v>1970000000</v>
      </c>
      <c r="P70" s="25">
        <f t="shared" si="8"/>
        <v>600000000</v>
      </c>
      <c r="Q70" s="25">
        <f t="shared" si="9"/>
        <v>150000000</v>
      </c>
      <c r="R70" s="4">
        <f t="shared" si="60"/>
        <v>13795399999.999998</v>
      </c>
      <c r="S70" s="27">
        <f t="shared" si="55"/>
        <v>965678000</v>
      </c>
      <c r="T70" s="27">
        <f t="shared" si="10"/>
        <v>14761077999.999998</v>
      </c>
    </row>
    <row r="71" spans="1:22" ht="26.25" customHeight="1" x14ac:dyDescent="0.2">
      <c r="A71" s="2">
        <v>52</v>
      </c>
      <c r="B71" s="2" t="s">
        <v>80</v>
      </c>
      <c r="C71" s="2" t="s">
        <v>8</v>
      </c>
      <c r="D71" s="3">
        <v>102</v>
      </c>
      <c r="E71" s="3">
        <v>394</v>
      </c>
      <c r="F71" s="3" t="s">
        <v>27</v>
      </c>
      <c r="G71" s="55">
        <f t="shared" si="6"/>
        <v>13795399999.999998</v>
      </c>
      <c r="H71" s="42">
        <f t="shared" si="61"/>
        <v>1.1399999999999999</v>
      </c>
      <c r="I71" s="4">
        <f t="shared" si="56"/>
        <v>91199999.999999985</v>
      </c>
      <c r="J71" s="4"/>
      <c r="K71" s="25">
        <f t="shared" si="7"/>
        <v>4500000</v>
      </c>
      <c r="L71" s="4">
        <f t="shared" si="12"/>
        <v>5000000</v>
      </c>
      <c r="M71" s="4">
        <f t="shared" si="57"/>
        <v>9302399999.9999981</v>
      </c>
      <c r="N71" s="4">
        <f t="shared" si="58"/>
        <v>1773000000</v>
      </c>
      <c r="O71" s="4">
        <f t="shared" si="59"/>
        <v>1970000000</v>
      </c>
      <c r="P71" s="25">
        <f t="shared" si="8"/>
        <v>600000000</v>
      </c>
      <c r="Q71" s="25">
        <f t="shared" si="9"/>
        <v>150000000</v>
      </c>
      <c r="R71" s="4">
        <f t="shared" si="60"/>
        <v>13795399999.999998</v>
      </c>
      <c r="S71" s="27">
        <f t="shared" si="55"/>
        <v>965678000</v>
      </c>
      <c r="T71" s="27">
        <f t="shared" si="10"/>
        <v>14761077999.999998</v>
      </c>
    </row>
    <row r="72" spans="1:22" ht="26.25" customHeight="1" x14ac:dyDescent="0.2">
      <c r="A72" s="2">
        <v>53</v>
      </c>
      <c r="B72" s="2" t="s">
        <v>81</v>
      </c>
      <c r="C72" s="2" t="s">
        <v>8</v>
      </c>
      <c r="D72" s="3">
        <v>102</v>
      </c>
      <c r="E72" s="3">
        <v>394</v>
      </c>
      <c r="F72" s="3" t="s">
        <v>27</v>
      </c>
      <c r="G72" s="55">
        <f t="shared" si="6"/>
        <v>13795399999.999998</v>
      </c>
      <c r="H72" s="42">
        <f t="shared" si="61"/>
        <v>1.1399999999999999</v>
      </c>
      <c r="I72" s="4">
        <f t="shared" si="56"/>
        <v>91199999.999999985</v>
      </c>
      <c r="J72" s="4"/>
      <c r="K72" s="25">
        <f t="shared" si="7"/>
        <v>4500000</v>
      </c>
      <c r="L72" s="4">
        <f t="shared" si="12"/>
        <v>5000000</v>
      </c>
      <c r="M72" s="4">
        <f t="shared" si="57"/>
        <v>9302399999.9999981</v>
      </c>
      <c r="N72" s="4">
        <f t="shared" si="58"/>
        <v>1773000000</v>
      </c>
      <c r="O72" s="4">
        <f t="shared" si="59"/>
        <v>1970000000</v>
      </c>
      <c r="P72" s="25">
        <f t="shared" si="8"/>
        <v>600000000</v>
      </c>
      <c r="Q72" s="25">
        <f t="shared" si="9"/>
        <v>150000000</v>
      </c>
      <c r="R72" s="4">
        <f t="shared" si="60"/>
        <v>13795399999.999998</v>
      </c>
      <c r="S72" s="27">
        <f t="shared" si="55"/>
        <v>965678000</v>
      </c>
      <c r="T72" s="27">
        <f t="shared" si="10"/>
        <v>14761077999.999998</v>
      </c>
    </row>
    <row r="73" spans="1:22" s="39" customFormat="1" ht="26.25" customHeight="1" x14ac:dyDescent="0.25">
      <c r="A73" s="23">
        <v>54</v>
      </c>
      <c r="B73" s="23" t="s">
        <v>82</v>
      </c>
      <c r="C73" s="23" t="s">
        <v>7</v>
      </c>
      <c r="D73" s="24">
        <v>102</v>
      </c>
      <c r="E73" s="24">
        <v>394</v>
      </c>
      <c r="F73" s="24" t="s">
        <v>29</v>
      </c>
      <c r="G73" s="55">
        <f t="shared" si="6"/>
        <v>14285000000</v>
      </c>
      <c r="H73" s="18">
        <f>J6</f>
        <v>1.2</v>
      </c>
      <c r="I73" s="25">
        <f t="shared" si="56"/>
        <v>96000000</v>
      </c>
      <c r="J73" s="80"/>
      <c r="K73" s="25">
        <f t="shared" si="7"/>
        <v>4500000</v>
      </c>
      <c r="L73" s="4">
        <f t="shared" si="12"/>
        <v>5000000</v>
      </c>
      <c r="M73" s="25">
        <f t="shared" si="57"/>
        <v>9792000000</v>
      </c>
      <c r="N73" s="25">
        <f t="shared" si="58"/>
        <v>1773000000</v>
      </c>
      <c r="O73" s="25">
        <f t="shared" si="59"/>
        <v>1970000000</v>
      </c>
      <c r="P73" s="25">
        <f t="shared" si="8"/>
        <v>600000000</v>
      </c>
      <c r="Q73" s="25">
        <f t="shared" si="9"/>
        <v>150000000</v>
      </c>
      <c r="R73" s="25">
        <f t="shared" si="60"/>
        <v>14285000000</v>
      </c>
      <c r="S73" s="27">
        <f t="shared" si="55"/>
        <v>999950000.00000012</v>
      </c>
      <c r="T73" s="38">
        <f t="shared" si="10"/>
        <v>15284950000</v>
      </c>
      <c r="V73" s="33"/>
    </row>
    <row r="74" spans="1:22" ht="26.25" customHeight="1" x14ac:dyDescent="0.2">
      <c r="A74" s="2"/>
      <c r="B74" s="35" t="s">
        <v>130</v>
      </c>
      <c r="C74" s="35"/>
      <c r="D74" s="35"/>
      <c r="E74" s="36"/>
      <c r="F74" s="3"/>
      <c r="G74" s="55">
        <f t="shared" si="6"/>
        <v>0</v>
      </c>
      <c r="H74" s="42"/>
      <c r="I74" s="4"/>
      <c r="J74" s="4"/>
      <c r="K74" s="25"/>
      <c r="L74" s="4"/>
      <c r="M74" s="4"/>
      <c r="N74" s="4"/>
      <c r="O74" s="4"/>
      <c r="P74" s="25"/>
      <c r="Q74" s="25"/>
      <c r="R74" s="4"/>
      <c r="S74" s="27"/>
      <c r="T74" s="27"/>
    </row>
    <row r="75" spans="1:22" s="39" customFormat="1" ht="26.25" customHeight="1" x14ac:dyDescent="0.25">
      <c r="A75" s="23">
        <v>55</v>
      </c>
      <c r="B75" s="23" t="s">
        <v>83</v>
      </c>
      <c r="C75" s="23" t="s">
        <v>22</v>
      </c>
      <c r="D75" s="24">
        <v>102</v>
      </c>
      <c r="E75" s="24">
        <v>394</v>
      </c>
      <c r="F75" s="24" t="s">
        <v>30</v>
      </c>
      <c r="G75" s="55">
        <f t="shared" si="6"/>
        <v>14285000000</v>
      </c>
      <c r="H75" s="18">
        <f>J6</f>
        <v>1.2</v>
      </c>
      <c r="I75" s="25">
        <f t="shared" ref="I75:I80" si="62">H75*$H$10</f>
        <v>96000000</v>
      </c>
      <c r="J75" s="80"/>
      <c r="K75" s="25">
        <f t="shared" si="7"/>
        <v>4500000</v>
      </c>
      <c r="L75" s="4">
        <f t="shared" si="12"/>
        <v>5000000</v>
      </c>
      <c r="M75" s="25">
        <f t="shared" ref="M75:M80" si="63">D75*I75</f>
        <v>9792000000</v>
      </c>
      <c r="N75" s="25">
        <f t="shared" ref="N75:N80" si="64">E75*K75</f>
        <v>1773000000</v>
      </c>
      <c r="O75" s="25">
        <f t="shared" ref="O75:O80" si="65">E75*L75</f>
        <v>1970000000</v>
      </c>
      <c r="P75" s="25">
        <f t="shared" si="8"/>
        <v>600000000</v>
      </c>
      <c r="Q75" s="25">
        <f t="shared" si="9"/>
        <v>150000000</v>
      </c>
      <c r="R75" s="25">
        <f t="shared" ref="R75:R80" si="66">SUM(M75:Q75)</f>
        <v>14285000000</v>
      </c>
      <c r="S75" s="27">
        <f t="shared" si="55"/>
        <v>999950000.00000012</v>
      </c>
      <c r="T75" s="38">
        <f t="shared" si="10"/>
        <v>15284950000</v>
      </c>
      <c r="V75" s="33"/>
    </row>
    <row r="76" spans="1:22" ht="26.25" customHeight="1" x14ac:dyDescent="0.2">
      <c r="A76" s="2">
        <v>56</v>
      </c>
      <c r="B76" s="2" t="s">
        <v>84</v>
      </c>
      <c r="C76" s="2" t="s">
        <v>8</v>
      </c>
      <c r="D76" s="3">
        <v>102</v>
      </c>
      <c r="E76" s="3">
        <v>394</v>
      </c>
      <c r="F76" s="3" t="s">
        <v>32</v>
      </c>
      <c r="G76" s="55">
        <f t="shared" si="6"/>
        <v>13795399999.999998</v>
      </c>
      <c r="H76" s="42">
        <f t="shared" si="61"/>
        <v>1.1399999999999999</v>
      </c>
      <c r="I76" s="4">
        <f t="shared" si="62"/>
        <v>91199999.999999985</v>
      </c>
      <c r="J76" s="4"/>
      <c r="K76" s="25">
        <f t="shared" si="7"/>
        <v>4500000</v>
      </c>
      <c r="L76" s="4">
        <f t="shared" si="12"/>
        <v>5000000</v>
      </c>
      <c r="M76" s="4">
        <f t="shared" si="63"/>
        <v>9302399999.9999981</v>
      </c>
      <c r="N76" s="4">
        <f t="shared" si="64"/>
        <v>1773000000</v>
      </c>
      <c r="O76" s="4">
        <f t="shared" si="65"/>
        <v>1970000000</v>
      </c>
      <c r="P76" s="25">
        <f t="shared" si="8"/>
        <v>600000000</v>
      </c>
      <c r="Q76" s="25">
        <f t="shared" si="9"/>
        <v>150000000</v>
      </c>
      <c r="R76" s="4">
        <f t="shared" si="66"/>
        <v>13795399999.999998</v>
      </c>
      <c r="S76" s="27">
        <f t="shared" si="55"/>
        <v>965678000</v>
      </c>
      <c r="T76" s="27">
        <f t="shared" si="10"/>
        <v>14761077999.999998</v>
      </c>
    </row>
    <row r="77" spans="1:22" ht="26.25" customHeight="1" x14ac:dyDescent="0.2">
      <c r="A77" s="2">
        <v>57</v>
      </c>
      <c r="B77" s="2" t="s">
        <v>85</v>
      </c>
      <c r="C77" s="2" t="s">
        <v>8</v>
      </c>
      <c r="D77" s="3">
        <v>102</v>
      </c>
      <c r="E77" s="3">
        <v>394</v>
      </c>
      <c r="F77" s="3" t="s">
        <v>32</v>
      </c>
      <c r="G77" s="55">
        <f t="shared" ref="G77:G122" si="67">T77-S77</f>
        <v>13795399999.999998</v>
      </c>
      <c r="H77" s="42">
        <f t="shared" si="61"/>
        <v>1.1399999999999999</v>
      </c>
      <c r="I77" s="4">
        <f t="shared" si="62"/>
        <v>91199999.999999985</v>
      </c>
      <c r="J77" s="4"/>
      <c r="K77" s="25">
        <f t="shared" ref="K77:K122" si="68">$K$2</f>
        <v>4500000</v>
      </c>
      <c r="L77" s="4">
        <f t="shared" si="12"/>
        <v>5000000</v>
      </c>
      <c r="M77" s="4">
        <f t="shared" si="63"/>
        <v>9302399999.9999981</v>
      </c>
      <c r="N77" s="4">
        <f t="shared" si="64"/>
        <v>1773000000</v>
      </c>
      <c r="O77" s="4">
        <f t="shared" si="65"/>
        <v>1970000000</v>
      </c>
      <c r="P77" s="25">
        <f t="shared" ref="P77:P122" si="69">$P$2</f>
        <v>600000000</v>
      </c>
      <c r="Q77" s="25">
        <f t="shared" ref="Q77:Q122" si="70">$Q$2</f>
        <v>150000000</v>
      </c>
      <c r="R77" s="4">
        <f t="shared" si="66"/>
        <v>13795399999.999998</v>
      </c>
      <c r="S77" s="27">
        <f t="shared" si="55"/>
        <v>965678000</v>
      </c>
      <c r="T77" s="27">
        <f t="shared" si="10"/>
        <v>14761077999.999998</v>
      </c>
    </row>
    <row r="78" spans="1:22" ht="26.25" customHeight="1" x14ac:dyDescent="0.2">
      <c r="A78" s="2">
        <v>58</v>
      </c>
      <c r="B78" s="2" t="s">
        <v>86</v>
      </c>
      <c r="C78" s="2" t="s">
        <v>8</v>
      </c>
      <c r="D78" s="3">
        <v>102</v>
      </c>
      <c r="E78" s="3">
        <v>394</v>
      </c>
      <c r="F78" s="3" t="s">
        <v>32</v>
      </c>
      <c r="G78" s="55">
        <f t="shared" si="67"/>
        <v>13795399999.999998</v>
      </c>
      <c r="H78" s="42">
        <f t="shared" si="61"/>
        <v>1.1399999999999999</v>
      </c>
      <c r="I78" s="4">
        <f t="shared" si="62"/>
        <v>91199999.999999985</v>
      </c>
      <c r="J78" s="4"/>
      <c r="K78" s="25">
        <f t="shared" si="68"/>
        <v>4500000</v>
      </c>
      <c r="L78" s="4">
        <f t="shared" si="12"/>
        <v>5000000</v>
      </c>
      <c r="M78" s="4">
        <f t="shared" si="63"/>
        <v>9302399999.9999981</v>
      </c>
      <c r="N78" s="4">
        <f t="shared" si="64"/>
        <v>1773000000</v>
      </c>
      <c r="O78" s="4">
        <f t="shared" si="65"/>
        <v>1970000000</v>
      </c>
      <c r="P78" s="25">
        <f t="shared" si="69"/>
        <v>600000000</v>
      </c>
      <c r="Q78" s="25">
        <f t="shared" si="70"/>
        <v>150000000</v>
      </c>
      <c r="R78" s="4">
        <f t="shared" si="66"/>
        <v>13795399999.999998</v>
      </c>
      <c r="S78" s="27">
        <f t="shared" si="55"/>
        <v>965678000</v>
      </c>
      <c r="T78" s="27">
        <f t="shared" si="10"/>
        <v>14761077999.999998</v>
      </c>
    </row>
    <row r="79" spans="1:22" ht="26.25" customHeight="1" x14ac:dyDescent="0.2">
      <c r="A79" s="2">
        <v>59</v>
      </c>
      <c r="B79" s="2" t="s">
        <v>87</v>
      </c>
      <c r="C79" s="2" t="s">
        <v>8</v>
      </c>
      <c r="D79" s="3">
        <v>102</v>
      </c>
      <c r="E79" s="3">
        <v>394</v>
      </c>
      <c r="F79" s="3" t="s">
        <v>32</v>
      </c>
      <c r="G79" s="55">
        <f t="shared" si="67"/>
        <v>13795399999.999998</v>
      </c>
      <c r="H79" s="42">
        <f t="shared" si="61"/>
        <v>1.1399999999999999</v>
      </c>
      <c r="I79" s="4">
        <f t="shared" si="62"/>
        <v>91199999.999999985</v>
      </c>
      <c r="J79" s="4"/>
      <c r="K79" s="25">
        <f t="shared" si="68"/>
        <v>4500000</v>
      </c>
      <c r="L79" s="4">
        <f t="shared" ref="L79:L122" si="71">$L$2</f>
        <v>5000000</v>
      </c>
      <c r="M79" s="4">
        <f t="shared" si="63"/>
        <v>9302399999.9999981</v>
      </c>
      <c r="N79" s="4">
        <f t="shared" si="64"/>
        <v>1773000000</v>
      </c>
      <c r="O79" s="4">
        <f t="shared" si="65"/>
        <v>1970000000</v>
      </c>
      <c r="P79" s="25">
        <f t="shared" si="69"/>
        <v>600000000</v>
      </c>
      <c r="Q79" s="25">
        <f t="shared" si="70"/>
        <v>150000000</v>
      </c>
      <c r="R79" s="4">
        <f t="shared" si="66"/>
        <v>13795399999.999998</v>
      </c>
      <c r="S79" s="27">
        <f t="shared" si="55"/>
        <v>965678000</v>
      </c>
      <c r="T79" s="27">
        <f t="shared" si="10"/>
        <v>14761077999.999998</v>
      </c>
    </row>
    <row r="80" spans="1:22" s="39" customFormat="1" ht="26.25" customHeight="1" x14ac:dyDescent="0.25">
      <c r="A80" s="23">
        <v>60</v>
      </c>
      <c r="B80" s="23" t="s">
        <v>88</v>
      </c>
      <c r="C80" s="23" t="s">
        <v>7</v>
      </c>
      <c r="D80" s="24">
        <v>102</v>
      </c>
      <c r="E80" s="24">
        <v>394</v>
      </c>
      <c r="F80" s="24" t="s">
        <v>31</v>
      </c>
      <c r="G80" s="55">
        <f t="shared" si="67"/>
        <v>14285000000</v>
      </c>
      <c r="H80" s="18">
        <f>J6</f>
        <v>1.2</v>
      </c>
      <c r="I80" s="25">
        <f t="shared" si="62"/>
        <v>96000000</v>
      </c>
      <c r="J80" s="80"/>
      <c r="K80" s="25">
        <f t="shared" si="68"/>
        <v>4500000</v>
      </c>
      <c r="L80" s="4">
        <f t="shared" si="71"/>
        <v>5000000</v>
      </c>
      <c r="M80" s="25">
        <f t="shared" si="63"/>
        <v>9792000000</v>
      </c>
      <c r="N80" s="25">
        <f t="shared" si="64"/>
        <v>1773000000</v>
      </c>
      <c r="O80" s="25">
        <f t="shared" si="65"/>
        <v>1970000000</v>
      </c>
      <c r="P80" s="25">
        <f t="shared" si="69"/>
        <v>600000000</v>
      </c>
      <c r="Q80" s="25">
        <f t="shared" si="70"/>
        <v>150000000</v>
      </c>
      <c r="R80" s="25">
        <f t="shared" si="66"/>
        <v>14285000000</v>
      </c>
      <c r="S80" s="27">
        <f t="shared" si="55"/>
        <v>999950000.00000012</v>
      </c>
      <c r="T80" s="38">
        <f t="shared" si="10"/>
        <v>15284950000</v>
      </c>
      <c r="V80" s="33"/>
    </row>
    <row r="81" spans="1:249" ht="26.25" customHeight="1" x14ac:dyDescent="0.2">
      <c r="A81" s="2"/>
      <c r="B81" s="35" t="s">
        <v>131</v>
      </c>
      <c r="C81" s="35"/>
      <c r="D81" s="35"/>
      <c r="E81" s="36"/>
      <c r="F81" s="3"/>
      <c r="G81" s="55">
        <f t="shared" si="67"/>
        <v>0</v>
      </c>
      <c r="H81" s="17"/>
      <c r="I81" s="4"/>
      <c r="J81" s="4"/>
      <c r="K81" s="25"/>
      <c r="L81" s="4"/>
      <c r="M81" s="4"/>
      <c r="N81" s="4"/>
      <c r="O81" s="4"/>
      <c r="P81" s="25"/>
      <c r="Q81" s="25"/>
      <c r="R81" s="4"/>
      <c r="S81" s="27"/>
      <c r="T81" s="27"/>
    </row>
    <row r="82" spans="1:249" s="39" customFormat="1" ht="26.25" customHeight="1" x14ac:dyDescent="0.3">
      <c r="A82" s="23">
        <v>61</v>
      </c>
      <c r="B82" s="23" t="s">
        <v>89</v>
      </c>
      <c r="C82" s="23" t="s">
        <v>3</v>
      </c>
      <c r="D82" s="24">
        <v>102</v>
      </c>
      <c r="E82" s="24">
        <v>394</v>
      </c>
      <c r="F82" s="24" t="s">
        <v>30</v>
      </c>
      <c r="G82" s="55">
        <f t="shared" si="67"/>
        <v>14285000000</v>
      </c>
      <c r="H82" s="18">
        <f>J7</f>
        <v>1.2</v>
      </c>
      <c r="I82" s="25">
        <f t="shared" ref="I82:I87" si="72">H82*$H$10</f>
        <v>96000000</v>
      </c>
      <c r="J82" s="80"/>
      <c r="K82" s="25">
        <f t="shared" si="68"/>
        <v>4500000</v>
      </c>
      <c r="L82" s="4">
        <f t="shared" si="71"/>
        <v>5000000</v>
      </c>
      <c r="M82" s="25">
        <f t="shared" ref="M82:M87" si="73">D82*I82</f>
        <v>9792000000</v>
      </c>
      <c r="N82" s="25">
        <f t="shared" ref="N82:N87" si="74">E82*K82</f>
        <v>1773000000</v>
      </c>
      <c r="O82" s="25">
        <f t="shared" ref="O82:O87" si="75">E82*L82</f>
        <v>1970000000</v>
      </c>
      <c r="P82" s="25">
        <f t="shared" si="69"/>
        <v>600000000</v>
      </c>
      <c r="Q82" s="25">
        <f t="shared" si="70"/>
        <v>150000000</v>
      </c>
      <c r="R82" s="25">
        <f t="shared" ref="R82:R87" si="76">SUM(M82:Q82)</f>
        <v>14285000000</v>
      </c>
      <c r="S82" s="27">
        <f t="shared" si="55"/>
        <v>999950000.00000012</v>
      </c>
      <c r="T82" s="38">
        <f t="shared" si="10"/>
        <v>15284950000</v>
      </c>
      <c r="U82" s="40"/>
      <c r="V82" s="41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</row>
    <row r="83" spans="1:249" ht="26.25" customHeight="1" x14ac:dyDescent="0.3">
      <c r="A83" s="2">
        <v>62</v>
      </c>
      <c r="B83" s="2" t="s">
        <v>90</v>
      </c>
      <c r="C83" s="2" t="s">
        <v>4</v>
      </c>
      <c r="D83" s="3">
        <v>102</v>
      </c>
      <c r="E83" s="3">
        <v>394</v>
      </c>
      <c r="F83" s="3" t="s">
        <v>32</v>
      </c>
      <c r="G83" s="55">
        <f t="shared" si="67"/>
        <v>12653000000</v>
      </c>
      <c r="H83" s="42">
        <f t="shared" ref="H83:H86" si="77">$H$2</f>
        <v>1</v>
      </c>
      <c r="I83" s="4">
        <f t="shared" si="72"/>
        <v>80000000</v>
      </c>
      <c r="J83" s="4"/>
      <c r="K83" s="25">
        <f t="shared" si="68"/>
        <v>4500000</v>
      </c>
      <c r="L83" s="4">
        <f t="shared" si="71"/>
        <v>5000000</v>
      </c>
      <c r="M83" s="4">
        <f t="shared" si="73"/>
        <v>8160000000</v>
      </c>
      <c r="N83" s="4">
        <f t="shared" si="74"/>
        <v>1773000000</v>
      </c>
      <c r="O83" s="4">
        <f t="shared" si="75"/>
        <v>1970000000</v>
      </c>
      <c r="P83" s="25">
        <f t="shared" si="69"/>
        <v>600000000</v>
      </c>
      <c r="Q83" s="25">
        <f t="shared" si="70"/>
        <v>150000000</v>
      </c>
      <c r="R83" s="4">
        <f t="shared" si="76"/>
        <v>12653000000</v>
      </c>
      <c r="S83" s="27">
        <f t="shared" si="55"/>
        <v>885710000.00000012</v>
      </c>
      <c r="T83" s="27">
        <f t="shared" si="10"/>
        <v>13538710000</v>
      </c>
      <c r="U83" s="5"/>
      <c r="V83" s="1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</row>
    <row r="84" spans="1:249" ht="26.25" customHeight="1" x14ac:dyDescent="0.3">
      <c r="A84" s="2">
        <v>63</v>
      </c>
      <c r="B84" s="2" t="s">
        <v>91</v>
      </c>
      <c r="C84" s="2" t="s">
        <v>4</v>
      </c>
      <c r="D84" s="3">
        <v>102</v>
      </c>
      <c r="E84" s="3">
        <v>394</v>
      </c>
      <c r="F84" s="3" t="s">
        <v>32</v>
      </c>
      <c r="G84" s="55">
        <f t="shared" si="67"/>
        <v>12653000000</v>
      </c>
      <c r="H84" s="42">
        <f t="shared" si="77"/>
        <v>1</v>
      </c>
      <c r="I84" s="4">
        <f t="shared" si="72"/>
        <v>80000000</v>
      </c>
      <c r="J84" s="4"/>
      <c r="K84" s="25">
        <f t="shared" si="68"/>
        <v>4500000</v>
      </c>
      <c r="L84" s="4">
        <f t="shared" si="71"/>
        <v>5000000</v>
      </c>
      <c r="M84" s="4">
        <f t="shared" si="73"/>
        <v>8160000000</v>
      </c>
      <c r="N84" s="4">
        <f t="shared" si="74"/>
        <v>1773000000</v>
      </c>
      <c r="O84" s="4">
        <f t="shared" si="75"/>
        <v>1970000000</v>
      </c>
      <c r="P84" s="25">
        <f t="shared" si="69"/>
        <v>600000000</v>
      </c>
      <c r="Q84" s="25">
        <f t="shared" si="70"/>
        <v>150000000</v>
      </c>
      <c r="R84" s="4">
        <f t="shared" si="76"/>
        <v>12653000000</v>
      </c>
      <c r="S84" s="27">
        <f t="shared" si="55"/>
        <v>885710000.00000012</v>
      </c>
      <c r="T84" s="27">
        <f t="shared" si="10"/>
        <v>13538710000</v>
      </c>
      <c r="U84" s="5"/>
      <c r="V84" s="1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</row>
    <row r="85" spans="1:249" ht="26.25" customHeight="1" x14ac:dyDescent="0.3">
      <c r="A85" s="2">
        <v>64</v>
      </c>
      <c r="B85" s="2" t="s">
        <v>92</v>
      </c>
      <c r="C85" s="2" t="s">
        <v>4</v>
      </c>
      <c r="D85" s="3">
        <v>102</v>
      </c>
      <c r="E85" s="3">
        <v>394</v>
      </c>
      <c r="F85" s="3" t="s">
        <v>32</v>
      </c>
      <c r="G85" s="55">
        <f t="shared" si="67"/>
        <v>12653000000</v>
      </c>
      <c r="H85" s="42">
        <f t="shared" si="77"/>
        <v>1</v>
      </c>
      <c r="I85" s="4">
        <f t="shared" si="72"/>
        <v>80000000</v>
      </c>
      <c r="J85" s="4"/>
      <c r="K85" s="25">
        <f t="shared" si="68"/>
        <v>4500000</v>
      </c>
      <c r="L85" s="4">
        <f t="shared" si="71"/>
        <v>5000000</v>
      </c>
      <c r="M85" s="4">
        <f t="shared" si="73"/>
        <v>8160000000</v>
      </c>
      <c r="N85" s="4">
        <f t="shared" si="74"/>
        <v>1773000000</v>
      </c>
      <c r="O85" s="4">
        <f t="shared" si="75"/>
        <v>1970000000</v>
      </c>
      <c r="P85" s="25">
        <f t="shared" si="69"/>
        <v>600000000</v>
      </c>
      <c r="Q85" s="25">
        <f t="shared" si="70"/>
        <v>150000000</v>
      </c>
      <c r="R85" s="4">
        <f t="shared" si="76"/>
        <v>12653000000</v>
      </c>
      <c r="S85" s="27">
        <f t="shared" si="55"/>
        <v>885710000.00000012</v>
      </c>
      <c r="T85" s="27">
        <f t="shared" si="10"/>
        <v>13538710000</v>
      </c>
      <c r="U85" s="5"/>
      <c r="V85" s="1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</row>
    <row r="86" spans="1:249" ht="26.25" customHeight="1" x14ac:dyDescent="0.3">
      <c r="A86" s="2">
        <v>65</v>
      </c>
      <c r="B86" s="2" t="s">
        <v>93</v>
      </c>
      <c r="C86" s="2" t="s">
        <v>4</v>
      </c>
      <c r="D86" s="3">
        <v>102</v>
      </c>
      <c r="E86" s="3">
        <v>394</v>
      </c>
      <c r="F86" s="3" t="s">
        <v>32</v>
      </c>
      <c r="G86" s="55">
        <f t="shared" si="67"/>
        <v>12653000000</v>
      </c>
      <c r="H86" s="42">
        <f t="shared" si="77"/>
        <v>1</v>
      </c>
      <c r="I86" s="4">
        <f t="shared" si="72"/>
        <v>80000000</v>
      </c>
      <c r="J86" s="4"/>
      <c r="K86" s="25">
        <f t="shared" si="68"/>
        <v>4500000</v>
      </c>
      <c r="L86" s="4">
        <f t="shared" si="71"/>
        <v>5000000</v>
      </c>
      <c r="M86" s="4">
        <f t="shared" si="73"/>
        <v>8160000000</v>
      </c>
      <c r="N86" s="4">
        <f t="shared" si="74"/>
        <v>1773000000</v>
      </c>
      <c r="O86" s="4">
        <f t="shared" si="75"/>
        <v>1970000000</v>
      </c>
      <c r="P86" s="25">
        <f t="shared" si="69"/>
        <v>600000000</v>
      </c>
      <c r="Q86" s="25">
        <f t="shared" si="70"/>
        <v>150000000</v>
      </c>
      <c r="R86" s="4">
        <f t="shared" si="76"/>
        <v>12653000000</v>
      </c>
      <c r="S86" s="27">
        <f t="shared" si="55"/>
        <v>885710000.00000012</v>
      </c>
      <c r="T86" s="27">
        <f t="shared" si="10"/>
        <v>13538710000</v>
      </c>
      <c r="U86" s="5"/>
      <c r="V86" s="1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</row>
    <row r="87" spans="1:249" s="39" customFormat="1" ht="26.25" customHeight="1" x14ac:dyDescent="0.3">
      <c r="A87" s="23">
        <v>66</v>
      </c>
      <c r="B87" s="23" t="s">
        <v>94</v>
      </c>
      <c r="C87" s="23" t="s">
        <v>5</v>
      </c>
      <c r="D87" s="24">
        <v>102</v>
      </c>
      <c r="E87" s="24">
        <v>394</v>
      </c>
      <c r="F87" s="24" t="s">
        <v>31</v>
      </c>
      <c r="G87" s="55">
        <f t="shared" si="67"/>
        <v>14285000000</v>
      </c>
      <c r="H87" s="18">
        <f>J7</f>
        <v>1.2</v>
      </c>
      <c r="I87" s="25">
        <f t="shared" si="72"/>
        <v>96000000</v>
      </c>
      <c r="J87" s="80"/>
      <c r="K87" s="25">
        <f t="shared" si="68"/>
        <v>4500000</v>
      </c>
      <c r="L87" s="4">
        <f t="shared" si="71"/>
        <v>5000000</v>
      </c>
      <c r="M87" s="25">
        <f t="shared" si="73"/>
        <v>9792000000</v>
      </c>
      <c r="N87" s="25">
        <f t="shared" si="74"/>
        <v>1773000000</v>
      </c>
      <c r="O87" s="25">
        <f t="shared" si="75"/>
        <v>1970000000</v>
      </c>
      <c r="P87" s="25">
        <f t="shared" si="69"/>
        <v>600000000</v>
      </c>
      <c r="Q87" s="25">
        <f t="shared" si="70"/>
        <v>150000000</v>
      </c>
      <c r="R87" s="25">
        <f t="shared" si="76"/>
        <v>14285000000</v>
      </c>
      <c r="S87" s="27">
        <f t="shared" si="55"/>
        <v>999950000.00000012</v>
      </c>
      <c r="T87" s="38">
        <f t="shared" ref="T87:T122" si="78">R87+S87</f>
        <v>15284950000</v>
      </c>
      <c r="U87" s="40"/>
      <c r="V87" s="41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</row>
    <row r="88" spans="1:249" s="39" customFormat="1" ht="26.25" customHeight="1" x14ac:dyDescent="0.3">
      <c r="A88" s="2"/>
      <c r="B88" s="35" t="s">
        <v>132</v>
      </c>
      <c r="C88" s="35"/>
      <c r="D88" s="35"/>
      <c r="E88" s="36"/>
      <c r="F88" s="3"/>
      <c r="G88" s="55">
        <f t="shared" si="67"/>
        <v>0</v>
      </c>
      <c r="H88" s="17"/>
      <c r="I88" s="4"/>
      <c r="J88" s="4"/>
      <c r="K88" s="25"/>
      <c r="L88" s="4"/>
      <c r="M88" s="4"/>
      <c r="N88" s="4"/>
      <c r="O88" s="4"/>
      <c r="P88" s="25"/>
      <c r="Q88" s="25"/>
      <c r="R88" s="4"/>
      <c r="S88" s="27"/>
      <c r="T88" s="27"/>
      <c r="U88" s="40"/>
      <c r="V88" s="41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</row>
    <row r="89" spans="1:249" s="39" customFormat="1" ht="26.25" customHeight="1" x14ac:dyDescent="0.3">
      <c r="A89" s="23">
        <v>67</v>
      </c>
      <c r="B89" s="23" t="s">
        <v>95</v>
      </c>
      <c r="C89" s="23" t="s">
        <v>7</v>
      </c>
      <c r="D89" s="24">
        <v>102</v>
      </c>
      <c r="E89" s="24">
        <v>394</v>
      </c>
      <c r="F89" s="24" t="s">
        <v>28</v>
      </c>
      <c r="G89" s="55">
        <f t="shared" si="67"/>
        <v>14285000000</v>
      </c>
      <c r="H89" s="18">
        <f>J6</f>
        <v>1.2</v>
      </c>
      <c r="I89" s="25">
        <f t="shared" ref="I89:I94" si="79">H89*$H$10</f>
        <v>96000000</v>
      </c>
      <c r="J89" s="80"/>
      <c r="K89" s="25">
        <f t="shared" si="68"/>
        <v>4500000</v>
      </c>
      <c r="L89" s="4">
        <f t="shared" si="71"/>
        <v>5000000</v>
      </c>
      <c r="M89" s="25">
        <f t="shared" ref="M89:M94" si="80">D89*I89</f>
        <v>9792000000</v>
      </c>
      <c r="N89" s="25">
        <f t="shared" ref="N89:N94" si="81">E89*K89</f>
        <v>1773000000</v>
      </c>
      <c r="O89" s="25">
        <f t="shared" ref="O89:O94" si="82">E89*L89</f>
        <v>1970000000</v>
      </c>
      <c r="P89" s="25">
        <f t="shared" si="69"/>
        <v>600000000</v>
      </c>
      <c r="Q89" s="25">
        <f t="shared" si="70"/>
        <v>150000000</v>
      </c>
      <c r="R89" s="25">
        <f t="shared" ref="R89:R101" si="83">SUM(M89:Q89)</f>
        <v>14285000000</v>
      </c>
      <c r="S89" s="27">
        <f t="shared" si="55"/>
        <v>999950000.00000012</v>
      </c>
      <c r="T89" s="38">
        <f t="shared" si="78"/>
        <v>15284950000</v>
      </c>
      <c r="U89" s="40"/>
      <c r="V89" s="41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</row>
    <row r="90" spans="1:249" ht="26.25" customHeight="1" x14ac:dyDescent="0.3">
      <c r="A90" s="2">
        <v>68</v>
      </c>
      <c r="B90" s="2" t="s">
        <v>96</v>
      </c>
      <c r="C90" s="2" t="s">
        <v>8</v>
      </c>
      <c r="D90" s="3">
        <v>102</v>
      </c>
      <c r="E90" s="3">
        <v>394</v>
      </c>
      <c r="F90" s="3" t="s">
        <v>27</v>
      </c>
      <c r="G90" s="55">
        <f t="shared" si="67"/>
        <v>13795399999.999998</v>
      </c>
      <c r="H90" s="42">
        <f t="shared" ref="H90:H100" si="84">$H$3</f>
        <v>1.1399999999999999</v>
      </c>
      <c r="I90" s="4">
        <f t="shared" si="79"/>
        <v>91199999.999999985</v>
      </c>
      <c r="J90" s="4"/>
      <c r="K90" s="25">
        <f t="shared" si="68"/>
        <v>4500000</v>
      </c>
      <c r="L90" s="4">
        <f t="shared" si="71"/>
        <v>5000000</v>
      </c>
      <c r="M90" s="4">
        <f t="shared" si="80"/>
        <v>9302399999.9999981</v>
      </c>
      <c r="N90" s="4">
        <f t="shared" si="81"/>
        <v>1773000000</v>
      </c>
      <c r="O90" s="4">
        <f t="shared" si="82"/>
        <v>1970000000</v>
      </c>
      <c r="P90" s="25">
        <f t="shared" si="69"/>
        <v>600000000</v>
      </c>
      <c r="Q90" s="25">
        <f t="shared" si="70"/>
        <v>150000000</v>
      </c>
      <c r="R90" s="4">
        <f t="shared" si="83"/>
        <v>13795399999.999998</v>
      </c>
      <c r="S90" s="27">
        <f t="shared" si="55"/>
        <v>965678000</v>
      </c>
      <c r="T90" s="27">
        <f t="shared" si="78"/>
        <v>14761077999.999998</v>
      </c>
      <c r="U90" s="5"/>
      <c r="V90" s="1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</row>
    <row r="91" spans="1:249" ht="26.25" customHeight="1" x14ac:dyDescent="0.3">
      <c r="A91" s="2">
        <v>69</v>
      </c>
      <c r="B91" s="2" t="s">
        <v>97</v>
      </c>
      <c r="C91" s="2" t="s">
        <v>8</v>
      </c>
      <c r="D91" s="3">
        <v>102</v>
      </c>
      <c r="E91" s="3">
        <v>394</v>
      </c>
      <c r="F91" s="3" t="s">
        <v>27</v>
      </c>
      <c r="G91" s="55">
        <f t="shared" si="67"/>
        <v>13795399999.999998</v>
      </c>
      <c r="H91" s="42">
        <f t="shared" si="84"/>
        <v>1.1399999999999999</v>
      </c>
      <c r="I91" s="4">
        <f t="shared" si="79"/>
        <v>91199999.999999985</v>
      </c>
      <c r="J91" s="4"/>
      <c r="K91" s="25">
        <f t="shared" si="68"/>
        <v>4500000</v>
      </c>
      <c r="L91" s="4">
        <f t="shared" si="71"/>
        <v>5000000</v>
      </c>
      <c r="M91" s="4">
        <f t="shared" si="80"/>
        <v>9302399999.9999981</v>
      </c>
      <c r="N91" s="4">
        <f t="shared" si="81"/>
        <v>1773000000</v>
      </c>
      <c r="O91" s="4">
        <f t="shared" si="82"/>
        <v>1970000000</v>
      </c>
      <c r="P91" s="25">
        <f t="shared" si="69"/>
        <v>600000000</v>
      </c>
      <c r="Q91" s="25">
        <f t="shared" si="70"/>
        <v>150000000</v>
      </c>
      <c r="R91" s="4">
        <f t="shared" si="83"/>
        <v>13795399999.999998</v>
      </c>
      <c r="S91" s="27">
        <f t="shared" si="55"/>
        <v>965678000</v>
      </c>
      <c r="T91" s="27">
        <f t="shared" si="78"/>
        <v>14761077999.999998</v>
      </c>
      <c r="U91" s="5"/>
      <c r="V91" s="1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</row>
    <row r="92" spans="1:249" ht="26.25" customHeight="1" x14ac:dyDescent="0.3">
      <c r="A92" s="2">
        <v>70</v>
      </c>
      <c r="B92" s="2" t="s">
        <v>98</v>
      </c>
      <c r="C92" s="2" t="s">
        <v>8</v>
      </c>
      <c r="D92" s="3">
        <v>102</v>
      </c>
      <c r="E92" s="3">
        <v>394</v>
      </c>
      <c r="F92" s="3" t="s">
        <v>27</v>
      </c>
      <c r="G92" s="55">
        <f t="shared" si="67"/>
        <v>13795399999.999998</v>
      </c>
      <c r="H92" s="42">
        <f t="shared" si="84"/>
        <v>1.1399999999999999</v>
      </c>
      <c r="I92" s="4">
        <f t="shared" si="79"/>
        <v>91199999.999999985</v>
      </c>
      <c r="J92" s="4"/>
      <c r="K92" s="25">
        <f t="shared" si="68"/>
        <v>4500000</v>
      </c>
      <c r="L92" s="4">
        <f t="shared" si="71"/>
        <v>5000000</v>
      </c>
      <c r="M92" s="4">
        <f t="shared" si="80"/>
        <v>9302399999.9999981</v>
      </c>
      <c r="N92" s="4">
        <f t="shared" si="81"/>
        <v>1773000000</v>
      </c>
      <c r="O92" s="4">
        <f t="shared" si="82"/>
        <v>1970000000</v>
      </c>
      <c r="P92" s="25">
        <f t="shared" si="69"/>
        <v>600000000</v>
      </c>
      <c r="Q92" s="25">
        <f t="shared" si="70"/>
        <v>150000000</v>
      </c>
      <c r="R92" s="4">
        <f t="shared" si="83"/>
        <v>13795399999.999998</v>
      </c>
      <c r="S92" s="27">
        <f t="shared" si="55"/>
        <v>965678000</v>
      </c>
      <c r="T92" s="27">
        <f t="shared" si="78"/>
        <v>14761077999.999998</v>
      </c>
      <c r="U92" s="5"/>
      <c r="V92" s="1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</row>
    <row r="93" spans="1:249" ht="26.25" customHeight="1" x14ac:dyDescent="0.3">
      <c r="A93" s="2">
        <v>71</v>
      </c>
      <c r="B93" s="2" t="s">
        <v>99</v>
      </c>
      <c r="C93" s="2" t="s">
        <v>8</v>
      </c>
      <c r="D93" s="3">
        <v>102</v>
      </c>
      <c r="E93" s="3">
        <v>394</v>
      </c>
      <c r="F93" s="3" t="s">
        <v>27</v>
      </c>
      <c r="G93" s="55">
        <f t="shared" si="67"/>
        <v>13795399999.999998</v>
      </c>
      <c r="H93" s="42">
        <f t="shared" si="84"/>
        <v>1.1399999999999999</v>
      </c>
      <c r="I93" s="4">
        <f t="shared" si="79"/>
        <v>91199999.999999985</v>
      </c>
      <c r="J93" s="4"/>
      <c r="K93" s="25">
        <f t="shared" si="68"/>
        <v>4500000</v>
      </c>
      <c r="L93" s="4">
        <f t="shared" si="71"/>
        <v>5000000</v>
      </c>
      <c r="M93" s="4">
        <f t="shared" si="80"/>
        <v>9302399999.9999981</v>
      </c>
      <c r="N93" s="4">
        <f t="shared" si="81"/>
        <v>1773000000</v>
      </c>
      <c r="O93" s="4">
        <f t="shared" si="82"/>
        <v>1970000000</v>
      </c>
      <c r="P93" s="25">
        <f t="shared" si="69"/>
        <v>600000000</v>
      </c>
      <c r="Q93" s="25">
        <f t="shared" si="70"/>
        <v>150000000</v>
      </c>
      <c r="R93" s="4">
        <f t="shared" si="83"/>
        <v>13795399999.999998</v>
      </c>
      <c r="S93" s="27">
        <f t="shared" si="55"/>
        <v>965678000</v>
      </c>
      <c r="T93" s="27">
        <f t="shared" si="78"/>
        <v>14761077999.999998</v>
      </c>
      <c r="U93" s="5"/>
      <c r="V93" s="1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</row>
    <row r="94" spans="1:249" s="46" customFormat="1" ht="26.25" customHeight="1" x14ac:dyDescent="0.35">
      <c r="A94" s="23">
        <v>72</v>
      </c>
      <c r="B94" s="23" t="s">
        <v>100</v>
      </c>
      <c r="C94" s="23" t="s">
        <v>9</v>
      </c>
      <c r="D94" s="24">
        <v>102</v>
      </c>
      <c r="E94" s="24">
        <v>394</v>
      </c>
      <c r="F94" s="24" t="s">
        <v>29</v>
      </c>
      <c r="G94" s="55">
        <f t="shared" si="67"/>
        <v>14285000000</v>
      </c>
      <c r="H94" s="18">
        <f>J6</f>
        <v>1.2</v>
      </c>
      <c r="I94" s="25">
        <f t="shared" si="79"/>
        <v>96000000</v>
      </c>
      <c r="J94" s="80"/>
      <c r="K94" s="25">
        <f t="shared" si="68"/>
        <v>4500000</v>
      </c>
      <c r="L94" s="4">
        <f t="shared" si="71"/>
        <v>5000000</v>
      </c>
      <c r="M94" s="25">
        <f t="shared" si="80"/>
        <v>9792000000</v>
      </c>
      <c r="N94" s="25">
        <f t="shared" si="81"/>
        <v>1773000000</v>
      </c>
      <c r="O94" s="25">
        <f t="shared" si="82"/>
        <v>1970000000</v>
      </c>
      <c r="P94" s="25">
        <f t="shared" si="69"/>
        <v>600000000</v>
      </c>
      <c r="Q94" s="25">
        <f t="shared" si="70"/>
        <v>150000000</v>
      </c>
      <c r="R94" s="25">
        <f t="shared" si="83"/>
        <v>14285000000</v>
      </c>
      <c r="S94" s="27">
        <f t="shared" si="55"/>
        <v>999950000.00000012</v>
      </c>
      <c r="T94" s="38">
        <f t="shared" si="78"/>
        <v>15284950000</v>
      </c>
      <c r="U94" s="44"/>
      <c r="V94" s="45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</row>
    <row r="95" spans="1:249" s="46" customFormat="1" ht="26.25" customHeight="1" x14ac:dyDescent="0.35">
      <c r="A95" s="2"/>
      <c r="B95" s="35" t="s">
        <v>132</v>
      </c>
      <c r="C95" s="35"/>
      <c r="D95" s="35"/>
      <c r="E95" s="36"/>
      <c r="F95" s="3"/>
      <c r="G95" s="55">
        <f t="shared" si="67"/>
        <v>-52500000.000000007</v>
      </c>
      <c r="H95" s="42"/>
      <c r="I95" s="4"/>
      <c r="J95" s="4"/>
      <c r="K95" s="25"/>
      <c r="L95" s="4"/>
      <c r="M95" s="4"/>
      <c r="N95" s="4"/>
      <c r="O95" s="4"/>
      <c r="P95" s="25">
        <f t="shared" si="69"/>
        <v>600000000</v>
      </c>
      <c r="Q95" s="25">
        <f t="shared" si="70"/>
        <v>150000000</v>
      </c>
      <c r="R95" s="4">
        <f t="shared" si="83"/>
        <v>750000000</v>
      </c>
      <c r="S95" s="27">
        <f t="shared" si="55"/>
        <v>52500000.000000007</v>
      </c>
      <c r="T95" s="27"/>
      <c r="U95" s="44"/>
      <c r="V95" s="45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</row>
    <row r="96" spans="1:249" s="46" customFormat="1" ht="26.25" customHeight="1" x14ac:dyDescent="0.35">
      <c r="A96" s="23">
        <v>73</v>
      </c>
      <c r="B96" s="23" t="s">
        <v>101</v>
      </c>
      <c r="C96" s="23" t="s">
        <v>7</v>
      </c>
      <c r="D96" s="24">
        <v>102</v>
      </c>
      <c r="E96" s="24">
        <v>394</v>
      </c>
      <c r="F96" s="24" t="s">
        <v>30</v>
      </c>
      <c r="G96" s="55">
        <f t="shared" si="67"/>
        <v>14285000000</v>
      </c>
      <c r="H96" s="18">
        <f>J6</f>
        <v>1.2</v>
      </c>
      <c r="I96" s="25">
        <f t="shared" ref="I96:I101" si="85">H96*$H$10</f>
        <v>96000000</v>
      </c>
      <c r="J96" s="80"/>
      <c r="K96" s="25">
        <f t="shared" si="68"/>
        <v>4500000</v>
      </c>
      <c r="L96" s="4">
        <f t="shared" si="71"/>
        <v>5000000</v>
      </c>
      <c r="M96" s="25">
        <f t="shared" ref="M96:M101" si="86">D96*I96</f>
        <v>9792000000</v>
      </c>
      <c r="N96" s="25">
        <f t="shared" ref="N96:N101" si="87">E96*K96</f>
        <v>1773000000</v>
      </c>
      <c r="O96" s="25">
        <f t="shared" ref="O96:O101" si="88">E96*L96</f>
        <v>1970000000</v>
      </c>
      <c r="P96" s="25">
        <f t="shared" si="69"/>
        <v>600000000</v>
      </c>
      <c r="Q96" s="25">
        <f t="shared" si="70"/>
        <v>150000000</v>
      </c>
      <c r="R96" s="25">
        <f t="shared" si="83"/>
        <v>14285000000</v>
      </c>
      <c r="S96" s="27">
        <f t="shared" si="55"/>
        <v>999950000.00000012</v>
      </c>
      <c r="T96" s="38">
        <f t="shared" si="78"/>
        <v>15284950000</v>
      </c>
      <c r="U96" s="44"/>
      <c r="V96" s="45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  <c r="FW96" s="44"/>
      <c r="FX96" s="44"/>
      <c r="FY96" s="44"/>
      <c r="FZ96" s="44"/>
      <c r="GA96" s="44"/>
      <c r="GB96" s="44"/>
      <c r="GC96" s="44"/>
      <c r="GD96" s="44"/>
      <c r="GE96" s="44"/>
      <c r="GF96" s="44"/>
      <c r="GG96" s="44"/>
      <c r="GH96" s="44"/>
      <c r="GI96" s="44"/>
      <c r="GJ96" s="44"/>
      <c r="GK96" s="44"/>
      <c r="GL96" s="44"/>
      <c r="GM96" s="44"/>
      <c r="GN96" s="44"/>
      <c r="GO96" s="44"/>
      <c r="GP96" s="44"/>
      <c r="GQ96" s="44"/>
      <c r="GR96" s="44"/>
      <c r="GS96" s="44"/>
      <c r="GT96" s="44"/>
      <c r="GU96" s="44"/>
      <c r="GV96" s="44"/>
      <c r="GW96" s="44"/>
      <c r="GX96" s="44"/>
      <c r="GY96" s="44"/>
      <c r="GZ96" s="44"/>
      <c r="HA96" s="44"/>
      <c r="HB96" s="44"/>
      <c r="HC96" s="44"/>
      <c r="HD96" s="44"/>
      <c r="HE96" s="44"/>
      <c r="HF96" s="44"/>
      <c r="HG96" s="44"/>
      <c r="HH96" s="44"/>
      <c r="HI96" s="44"/>
      <c r="HJ96" s="44"/>
      <c r="HK96" s="44"/>
      <c r="HL96" s="44"/>
      <c r="HM96" s="44"/>
      <c r="HN96" s="44"/>
      <c r="HO96" s="44"/>
      <c r="HP96" s="44"/>
      <c r="HQ96" s="44"/>
      <c r="HR96" s="44"/>
      <c r="HS96" s="44"/>
      <c r="HT96" s="44"/>
      <c r="HU96" s="44"/>
      <c r="HV96" s="44"/>
      <c r="HW96" s="44"/>
      <c r="HX96" s="44"/>
      <c r="HY96" s="44"/>
      <c r="HZ96" s="44"/>
      <c r="IA96" s="44"/>
      <c r="IB96" s="44"/>
      <c r="IC96" s="44"/>
      <c r="ID96" s="44"/>
      <c r="IE96" s="44"/>
      <c r="IF96" s="44"/>
      <c r="IG96" s="44"/>
      <c r="IH96" s="44"/>
      <c r="II96" s="44"/>
      <c r="IJ96" s="44"/>
      <c r="IK96" s="44"/>
      <c r="IL96" s="44"/>
      <c r="IM96" s="44"/>
      <c r="IN96" s="44"/>
      <c r="IO96" s="44"/>
    </row>
    <row r="97" spans="1:249" ht="26.25" customHeight="1" x14ac:dyDescent="0.3">
      <c r="A97" s="2">
        <v>74</v>
      </c>
      <c r="B97" s="2" t="s">
        <v>102</v>
      </c>
      <c r="C97" s="2" t="s">
        <v>8</v>
      </c>
      <c r="D97" s="3">
        <v>102</v>
      </c>
      <c r="E97" s="3">
        <v>394</v>
      </c>
      <c r="F97" s="3" t="s">
        <v>32</v>
      </c>
      <c r="G97" s="55">
        <f t="shared" si="67"/>
        <v>13795399999.999998</v>
      </c>
      <c r="H97" s="42">
        <f t="shared" si="84"/>
        <v>1.1399999999999999</v>
      </c>
      <c r="I97" s="4">
        <f t="shared" si="85"/>
        <v>91199999.999999985</v>
      </c>
      <c r="J97" s="4"/>
      <c r="K97" s="25">
        <f t="shared" si="68"/>
        <v>4500000</v>
      </c>
      <c r="L97" s="4">
        <f t="shared" si="71"/>
        <v>5000000</v>
      </c>
      <c r="M97" s="4">
        <f t="shared" si="86"/>
        <v>9302399999.9999981</v>
      </c>
      <c r="N97" s="4">
        <f t="shared" si="87"/>
        <v>1773000000</v>
      </c>
      <c r="O97" s="4">
        <f t="shared" si="88"/>
        <v>1970000000</v>
      </c>
      <c r="P97" s="25">
        <f t="shared" si="69"/>
        <v>600000000</v>
      </c>
      <c r="Q97" s="25">
        <f t="shared" si="70"/>
        <v>150000000</v>
      </c>
      <c r="R97" s="4">
        <f t="shared" si="83"/>
        <v>13795399999.999998</v>
      </c>
      <c r="S97" s="27">
        <f t="shared" si="55"/>
        <v>965678000</v>
      </c>
      <c r="T97" s="27">
        <f t="shared" si="78"/>
        <v>14761077999.999998</v>
      </c>
      <c r="U97" s="5"/>
      <c r="V97" s="1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</row>
    <row r="98" spans="1:249" ht="26.25" customHeight="1" x14ac:dyDescent="0.3">
      <c r="A98" s="2">
        <v>75</v>
      </c>
      <c r="B98" s="2" t="s">
        <v>103</v>
      </c>
      <c r="C98" s="2" t="s">
        <v>8</v>
      </c>
      <c r="D98" s="3">
        <v>102</v>
      </c>
      <c r="E98" s="3">
        <v>394</v>
      </c>
      <c r="F98" s="3" t="s">
        <v>32</v>
      </c>
      <c r="G98" s="55">
        <f t="shared" si="67"/>
        <v>13795399999.999998</v>
      </c>
      <c r="H98" s="42">
        <f t="shared" si="84"/>
        <v>1.1399999999999999</v>
      </c>
      <c r="I98" s="4">
        <f t="shared" si="85"/>
        <v>91199999.999999985</v>
      </c>
      <c r="J98" s="4"/>
      <c r="K98" s="25">
        <f t="shared" si="68"/>
        <v>4500000</v>
      </c>
      <c r="L98" s="4">
        <f t="shared" si="71"/>
        <v>5000000</v>
      </c>
      <c r="M98" s="4">
        <f t="shared" si="86"/>
        <v>9302399999.9999981</v>
      </c>
      <c r="N98" s="4">
        <f t="shared" si="87"/>
        <v>1773000000</v>
      </c>
      <c r="O98" s="4">
        <f t="shared" si="88"/>
        <v>1970000000</v>
      </c>
      <c r="P98" s="25">
        <f t="shared" si="69"/>
        <v>600000000</v>
      </c>
      <c r="Q98" s="25">
        <f t="shared" si="70"/>
        <v>150000000</v>
      </c>
      <c r="R98" s="4">
        <f t="shared" si="83"/>
        <v>13795399999.999998</v>
      </c>
      <c r="S98" s="27">
        <f t="shared" si="55"/>
        <v>965678000</v>
      </c>
      <c r="T98" s="27">
        <f t="shared" si="78"/>
        <v>14761077999.999998</v>
      </c>
      <c r="U98" s="5"/>
      <c r="V98" s="1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</row>
    <row r="99" spans="1:249" ht="26.25" customHeight="1" x14ac:dyDescent="0.3">
      <c r="A99" s="2">
        <v>76</v>
      </c>
      <c r="B99" s="2" t="s">
        <v>104</v>
      </c>
      <c r="C99" s="2" t="s">
        <v>8</v>
      </c>
      <c r="D99" s="3">
        <v>102</v>
      </c>
      <c r="E99" s="3">
        <v>394</v>
      </c>
      <c r="F99" s="3" t="s">
        <v>32</v>
      </c>
      <c r="G99" s="55">
        <f t="shared" si="67"/>
        <v>13795399999.999998</v>
      </c>
      <c r="H99" s="42">
        <f t="shared" si="84"/>
        <v>1.1399999999999999</v>
      </c>
      <c r="I99" s="4">
        <f t="shared" si="85"/>
        <v>91199999.999999985</v>
      </c>
      <c r="J99" s="4"/>
      <c r="K99" s="25">
        <f t="shared" si="68"/>
        <v>4500000</v>
      </c>
      <c r="L99" s="4">
        <f t="shared" si="71"/>
        <v>5000000</v>
      </c>
      <c r="M99" s="4">
        <f t="shared" si="86"/>
        <v>9302399999.9999981</v>
      </c>
      <c r="N99" s="4">
        <f t="shared" si="87"/>
        <v>1773000000</v>
      </c>
      <c r="O99" s="4">
        <f t="shared" si="88"/>
        <v>1970000000</v>
      </c>
      <c r="P99" s="25">
        <f t="shared" si="69"/>
        <v>600000000</v>
      </c>
      <c r="Q99" s="25">
        <f t="shared" si="70"/>
        <v>150000000</v>
      </c>
      <c r="R99" s="4">
        <f t="shared" si="83"/>
        <v>13795399999.999998</v>
      </c>
      <c r="S99" s="27">
        <f t="shared" si="55"/>
        <v>965678000</v>
      </c>
      <c r="T99" s="27">
        <f t="shared" si="78"/>
        <v>14761077999.999998</v>
      </c>
      <c r="U99" s="5"/>
      <c r="V99" s="1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</row>
    <row r="100" spans="1:249" ht="26.25" customHeight="1" x14ac:dyDescent="0.3">
      <c r="A100" s="2">
        <v>77</v>
      </c>
      <c r="B100" s="2" t="s">
        <v>105</v>
      </c>
      <c r="C100" s="2" t="s">
        <v>8</v>
      </c>
      <c r="D100" s="3">
        <v>102</v>
      </c>
      <c r="E100" s="3">
        <v>394</v>
      </c>
      <c r="F100" s="3" t="s">
        <v>32</v>
      </c>
      <c r="G100" s="55">
        <f t="shared" si="67"/>
        <v>13795399999.999998</v>
      </c>
      <c r="H100" s="42">
        <f t="shared" si="84"/>
        <v>1.1399999999999999</v>
      </c>
      <c r="I100" s="4">
        <f t="shared" si="85"/>
        <v>91199999.999999985</v>
      </c>
      <c r="J100" s="4"/>
      <c r="K100" s="25">
        <f t="shared" si="68"/>
        <v>4500000</v>
      </c>
      <c r="L100" s="4">
        <f t="shared" si="71"/>
        <v>5000000</v>
      </c>
      <c r="M100" s="4">
        <f t="shared" si="86"/>
        <v>9302399999.9999981</v>
      </c>
      <c r="N100" s="4">
        <f t="shared" si="87"/>
        <v>1773000000</v>
      </c>
      <c r="O100" s="4">
        <f t="shared" si="88"/>
        <v>1970000000</v>
      </c>
      <c r="P100" s="25">
        <f t="shared" si="69"/>
        <v>600000000</v>
      </c>
      <c r="Q100" s="25">
        <f t="shared" si="70"/>
        <v>150000000</v>
      </c>
      <c r="R100" s="4">
        <f t="shared" si="83"/>
        <v>13795399999.999998</v>
      </c>
      <c r="S100" s="27">
        <f t="shared" si="55"/>
        <v>965678000</v>
      </c>
      <c r="T100" s="27">
        <f t="shared" si="78"/>
        <v>14761077999.999998</v>
      </c>
      <c r="U100" s="5"/>
      <c r="V100" s="1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</row>
    <row r="101" spans="1:249" s="39" customFormat="1" ht="26.25" customHeight="1" x14ac:dyDescent="0.3">
      <c r="A101" s="23">
        <v>78</v>
      </c>
      <c r="B101" s="23" t="s">
        <v>106</v>
      </c>
      <c r="C101" s="23" t="s">
        <v>9</v>
      </c>
      <c r="D101" s="24">
        <v>102</v>
      </c>
      <c r="E101" s="24">
        <v>394</v>
      </c>
      <c r="F101" s="24" t="s">
        <v>31</v>
      </c>
      <c r="G101" s="55">
        <f t="shared" si="67"/>
        <v>14285000000</v>
      </c>
      <c r="H101" s="18">
        <f>J6</f>
        <v>1.2</v>
      </c>
      <c r="I101" s="25">
        <f t="shared" si="85"/>
        <v>96000000</v>
      </c>
      <c r="J101" s="80"/>
      <c r="K101" s="25">
        <f t="shared" si="68"/>
        <v>4500000</v>
      </c>
      <c r="L101" s="4">
        <f t="shared" si="71"/>
        <v>5000000</v>
      </c>
      <c r="M101" s="25">
        <f t="shared" si="86"/>
        <v>9792000000</v>
      </c>
      <c r="N101" s="25">
        <f t="shared" si="87"/>
        <v>1773000000</v>
      </c>
      <c r="O101" s="25">
        <f t="shared" si="88"/>
        <v>1970000000</v>
      </c>
      <c r="P101" s="25">
        <f t="shared" si="69"/>
        <v>600000000</v>
      </c>
      <c r="Q101" s="25">
        <f t="shared" si="70"/>
        <v>150000000</v>
      </c>
      <c r="R101" s="25">
        <f t="shared" si="83"/>
        <v>14285000000</v>
      </c>
      <c r="S101" s="27">
        <f t="shared" si="55"/>
        <v>999950000.00000012</v>
      </c>
      <c r="T101" s="38">
        <f t="shared" si="78"/>
        <v>15284950000</v>
      </c>
      <c r="U101" s="40"/>
      <c r="V101" s="41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</row>
    <row r="102" spans="1:249" ht="26.25" customHeight="1" x14ac:dyDescent="0.3">
      <c r="A102" s="2"/>
      <c r="B102" s="35" t="s">
        <v>131</v>
      </c>
      <c r="C102" s="35"/>
      <c r="D102" s="35"/>
      <c r="E102" s="36"/>
      <c r="F102" s="3"/>
      <c r="G102" s="55">
        <f t="shared" si="67"/>
        <v>0</v>
      </c>
      <c r="H102" s="17"/>
      <c r="I102" s="4"/>
      <c r="J102" s="4"/>
      <c r="K102" s="25"/>
      <c r="L102" s="4"/>
      <c r="M102" s="4"/>
      <c r="N102" s="4"/>
      <c r="O102" s="4"/>
      <c r="P102" s="25"/>
      <c r="Q102" s="25"/>
      <c r="R102" s="4"/>
      <c r="S102" s="27"/>
      <c r="T102" s="27"/>
      <c r="U102" s="5"/>
      <c r="V102" s="1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</row>
    <row r="103" spans="1:249" s="39" customFormat="1" ht="26.25" customHeight="1" x14ac:dyDescent="0.25">
      <c r="A103" s="23">
        <v>79</v>
      </c>
      <c r="B103" s="23" t="s">
        <v>107</v>
      </c>
      <c r="C103" s="23" t="s">
        <v>5</v>
      </c>
      <c r="D103" s="24">
        <v>102</v>
      </c>
      <c r="E103" s="24">
        <v>394</v>
      </c>
      <c r="F103" s="24" t="s">
        <v>30</v>
      </c>
      <c r="G103" s="55">
        <f t="shared" si="67"/>
        <v>14285000000</v>
      </c>
      <c r="H103" s="18">
        <f>J7</f>
        <v>1.2</v>
      </c>
      <c r="I103" s="25">
        <f t="shared" ref="I103:I108" si="89">H103*$H$10</f>
        <v>96000000</v>
      </c>
      <c r="J103" s="80"/>
      <c r="K103" s="25">
        <f t="shared" si="68"/>
        <v>4500000</v>
      </c>
      <c r="L103" s="4">
        <f t="shared" si="71"/>
        <v>5000000</v>
      </c>
      <c r="M103" s="25">
        <f t="shared" ref="M103:M108" si="90">D103*I103</f>
        <v>9792000000</v>
      </c>
      <c r="N103" s="25">
        <f t="shared" ref="N103:N108" si="91">E103*K103</f>
        <v>1773000000</v>
      </c>
      <c r="O103" s="25">
        <f t="shared" ref="O103:O108" si="92">E103*L103</f>
        <v>1970000000</v>
      </c>
      <c r="P103" s="25">
        <f t="shared" si="69"/>
        <v>600000000</v>
      </c>
      <c r="Q103" s="25">
        <f t="shared" si="70"/>
        <v>150000000</v>
      </c>
      <c r="R103" s="25">
        <f t="shared" ref="R103:R108" si="93">SUM(M103:Q103)</f>
        <v>14285000000</v>
      </c>
      <c r="S103" s="27">
        <f t="shared" si="55"/>
        <v>999950000.00000012</v>
      </c>
      <c r="T103" s="38">
        <f t="shared" si="78"/>
        <v>15284950000</v>
      </c>
      <c r="V103" s="33"/>
    </row>
    <row r="104" spans="1:249" ht="26.25" customHeight="1" x14ac:dyDescent="0.2">
      <c r="A104" s="2">
        <v>80</v>
      </c>
      <c r="B104" s="2" t="s">
        <v>108</v>
      </c>
      <c r="C104" s="2" t="s">
        <v>4</v>
      </c>
      <c r="D104" s="3">
        <v>102</v>
      </c>
      <c r="E104" s="3">
        <v>394</v>
      </c>
      <c r="F104" s="3" t="s">
        <v>32</v>
      </c>
      <c r="G104" s="55">
        <f t="shared" si="67"/>
        <v>12653000000</v>
      </c>
      <c r="H104" s="42">
        <f t="shared" ref="H104:H107" si="94">$H$2</f>
        <v>1</v>
      </c>
      <c r="I104" s="4">
        <f t="shared" si="89"/>
        <v>80000000</v>
      </c>
      <c r="J104" s="4"/>
      <c r="K104" s="25">
        <f t="shared" si="68"/>
        <v>4500000</v>
      </c>
      <c r="L104" s="4">
        <f t="shared" si="71"/>
        <v>5000000</v>
      </c>
      <c r="M104" s="4">
        <f t="shared" si="90"/>
        <v>8160000000</v>
      </c>
      <c r="N104" s="4">
        <f t="shared" si="91"/>
        <v>1773000000</v>
      </c>
      <c r="O104" s="4">
        <f t="shared" si="92"/>
        <v>1970000000</v>
      </c>
      <c r="P104" s="25">
        <f t="shared" si="69"/>
        <v>600000000</v>
      </c>
      <c r="Q104" s="25">
        <f t="shared" si="70"/>
        <v>150000000</v>
      </c>
      <c r="R104" s="4">
        <f t="shared" si="93"/>
        <v>12653000000</v>
      </c>
      <c r="S104" s="27">
        <f t="shared" si="55"/>
        <v>885710000.00000012</v>
      </c>
      <c r="T104" s="27">
        <f t="shared" si="78"/>
        <v>13538710000</v>
      </c>
    </row>
    <row r="105" spans="1:249" ht="26.25" customHeight="1" x14ac:dyDescent="0.2">
      <c r="A105" s="2">
        <v>81</v>
      </c>
      <c r="B105" s="2" t="s">
        <v>109</v>
      </c>
      <c r="C105" s="2" t="s">
        <v>4</v>
      </c>
      <c r="D105" s="3">
        <v>102</v>
      </c>
      <c r="E105" s="3">
        <v>394</v>
      </c>
      <c r="F105" s="3" t="s">
        <v>32</v>
      </c>
      <c r="G105" s="55">
        <f t="shared" si="67"/>
        <v>12653000000</v>
      </c>
      <c r="H105" s="42">
        <f t="shared" si="94"/>
        <v>1</v>
      </c>
      <c r="I105" s="4">
        <f t="shared" si="89"/>
        <v>80000000</v>
      </c>
      <c r="J105" s="4"/>
      <c r="K105" s="25">
        <f t="shared" si="68"/>
        <v>4500000</v>
      </c>
      <c r="L105" s="4">
        <f t="shared" si="71"/>
        <v>5000000</v>
      </c>
      <c r="M105" s="4">
        <f t="shared" si="90"/>
        <v>8160000000</v>
      </c>
      <c r="N105" s="4">
        <f t="shared" si="91"/>
        <v>1773000000</v>
      </c>
      <c r="O105" s="4">
        <f t="shared" si="92"/>
        <v>1970000000</v>
      </c>
      <c r="P105" s="25">
        <f t="shared" si="69"/>
        <v>600000000</v>
      </c>
      <c r="Q105" s="25">
        <f t="shared" si="70"/>
        <v>150000000</v>
      </c>
      <c r="R105" s="4">
        <f t="shared" si="93"/>
        <v>12653000000</v>
      </c>
      <c r="S105" s="27">
        <f t="shared" si="55"/>
        <v>885710000.00000012</v>
      </c>
      <c r="T105" s="27">
        <f t="shared" si="78"/>
        <v>13538710000</v>
      </c>
    </row>
    <row r="106" spans="1:249" ht="26.25" customHeight="1" x14ac:dyDescent="0.2">
      <c r="A106" s="2">
        <v>82</v>
      </c>
      <c r="B106" s="2" t="s">
        <v>110</v>
      </c>
      <c r="C106" s="2" t="s">
        <v>4</v>
      </c>
      <c r="D106" s="3">
        <v>102</v>
      </c>
      <c r="E106" s="3">
        <v>394</v>
      </c>
      <c r="F106" s="3" t="s">
        <v>32</v>
      </c>
      <c r="G106" s="55">
        <f t="shared" si="67"/>
        <v>12653000000</v>
      </c>
      <c r="H106" s="42">
        <f t="shared" si="94"/>
        <v>1</v>
      </c>
      <c r="I106" s="4">
        <f t="shared" si="89"/>
        <v>80000000</v>
      </c>
      <c r="J106" s="4"/>
      <c r="K106" s="25">
        <f t="shared" si="68"/>
        <v>4500000</v>
      </c>
      <c r="L106" s="4">
        <f t="shared" si="71"/>
        <v>5000000</v>
      </c>
      <c r="M106" s="4">
        <f t="shared" si="90"/>
        <v>8160000000</v>
      </c>
      <c r="N106" s="4">
        <f t="shared" si="91"/>
        <v>1773000000</v>
      </c>
      <c r="O106" s="4">
        <f t="shared" si="92"/>
        <v>1970000000</v>
      </c>
      <c r="P106" s="25">
        <f t="shared" si="69"/>
        <v>600000000</v>
      </c>
      <c r="Q106" s="25">
        <f t="shared" si="70"/>
        <v>150000000</v>
      </c>
      <c r="R106" s="4">
        <f t="shared" si="93"/>
        <v>12653000000</v>
      </c>
      <c r="S106" s="27">
        <f t="shared" si="55"/>
        <v>885710000.00000012</v>
      </c>
      <c r="T106" s="27">
        <f t="shared" si="78"/>
        <v>13538710000</v>
      </c>
    </row>
    <row r="107" spans="1:249" ht="26.25" customHeight="1" x14ac:dyDescent="0.2">
      <c r="A107" s="2">
        <v>83</v>
      </c>
      <c r="B107" s="2" t="s">
        <v>111</v>
      </c>
      <c r="C107" s="2" t="s">
        <v>4</v>
      </c>
      <c r="D107" s="3">
        <v>102</v>
      </c>
      <c r="E107" s="3">
        <v>394</v>
      </c>
      <c r="F107" s="3" t="s">
        <v>32</v>
      </c>
      <c r="G107" s="55">
        <f t="shared" si="67"/>
        <v>12653000000</v>
      </c>
      <c r="H107" s="42">
        <f t="shared" si="94"/>
        <v>1</v>
      </c>
      <c r="I107" s="4">
        <f t="shared" si="89"/>
        <v>80000000</v>
      </c>
      <c r="J107" s="4"/>
      <c r="K107" s="25">
        <f t="shared" si="68"/>
        <v>4500000</v>
      </c>
      <c r="L107" s="4">
        <f t="shared" si="71"/>
        <v>5000000</v>
      </c>
      <c r="M107" s="4">
        <f t="shared" si="90"/>
        <v>8160000000</v>
      </c>
      <c r="N107" s="4">
        <f t="shared" si="91"/>
        <v>1773000000</v>
      </c>
      <c r="O107" s="4">
        <f t="shared" si="92"/>
        <v>1970000000</v>
      </c>
      <c r="P107" s="25">
        <f t="shared" si="69"/>
        <v>600000000</v>
      </c>
      <c r="Q107" s="25">
        <f t="shared" si="70"/>
        <v>150000000</v>
      </c>
      <c r="R107" s="4">
        <f t="shared" si="93"/>
        <v>12653000000</v>
      </c>
      <c r="S107" s="27">
        <f t="shared" si="55"/>
        <v>885710000.00000012</v>
      </c>
      <c r="T107" s="27">
        <f t="shared" si="78"/>
        <v>13538710000</v>
      </c>
    </row>
    <row r="108" spans="1:249" s="76" customFormat="1" ht="26.25" customHeight="1" x14ac:dyDescent="0.2">
      <c r="A108" s="61">
        <v>84</v>
      </c>
      <c r="B108" s="61" t="s">
        <v>112</v>
      </c>
      <c r="C108" s="61" t="s">
        <v>10</v>
      </c>
      <c r="D108" s="62">
        <v>89.5</v>
      </c>
      <c r="E108" s="62">
        <v>390</v>
      </c>
      <c r="F108" s="62" t="s">
        <v>31</v>
      </c>
      <c r="G108" s="55">
        <f t="shared" si="67"/>
        <v>20207000000</v>
      </c>
      <c r="H108" s="89">
        <f>J3</f>
        <v>2.2000000000000002</v>
      </c>
      <c r="I108" s="22">
        <f t="shared" si="89"/>
        <v>176000000</v>
      </c>
      <c r="J108" s="22"/>
      <c r="K108" s="22">
        <f t="shared" si="68"/>
        <v>4500000</v>
      </c>
      <c r="L108" s="70">
        <f t="shared" si="71"/>
        <v>5000000</v>
      </c>
      <c r="M108" s="22">
        <f t="shared" si="90"/>
        <v>15752000000</v>
      </c>
      <c r="N108" s="22">
        <f t="shared" si="91"/>
        <v>1755000000</v>
      </c>
      <c r="O108" s="22">
        <f t="shared" si="92"/>
        <v>1950000000</v>
      </c>
      <c r="P108" s="22">
        <f t="shared" si="69"/>
        <v>600000000</v>
      </c>
      <c r="Q108" s="22">
        <f t="shared" si="70"/>
        <v>150000000</v>
      </c>
      <c r="R108" s="22">
        <f t="shared" si="93"/>
        <v>20207000000</v>
      </c>
      <c r="S108" s="75">
        <f t="shared" si="55"/>
        <v>1414490000.0000002</v>
      </c>
      <c r="T108" s="63">
        <f t="shared" si="78"/>
        <v>21621490000</v>
      </c>
      <c r="V108" s="77"/>
    </row>
    <row r="109" spans="1:249" s="46" customFormat="1" ht="26.25" customHeight="1" x14ac:dyDescent="0.2">
      <c r="A109" s="2"/>
      <c r="B109" s="35" t="s">
        <v>132</v>
      </c>
      <c r="C109" s="35"/>
      <c r="D109" s="35"/>
      <c r="E109" s="36"/>
      <c r="F109" s="48"/>
      <c r="G109" s="55">
        <f t="shared" si="67"/>
        <v>0</v>
      </c>
      <c r="H109" s="49"/>
      <c r="I109" s="4"/>
      <c r="J109" s="4"/>
      <c r="K109" s="25"/>
      <c r="L109" s="4"/>
      <c r="M109" s="4"/>
      <c r="N109" s="4"/>
      <c r="O109" s="4"/>
      <c r="P109" s="25"/>
      <c r="Q109" s="25"/>
      <c r="R109" s="4"/>
      <c r="S109" s="27"/>
      <c r="T109" s="27"/>
      <c r="V109" s="47"/>
    </row>
    <row r="110" spans="1:249" s="46" customFormat="1" ht="26.25" customHeight="1" x14ac:dyDescent="0.2">
      <c r="A110" s="23">
        <v>85</v>
      </c>
      <c r="B110" s="23" t="s">
        <v>113</v>
      </c>
      <c r="C110" s="23" t="s">
        <v>9</v>
      </c>
      <c r="D110" s="24">
        <v>102</v>
      </c>
      <c r="E110" s="24">
        <v>394</v>
      </c>
      <c r="F110" s="24" t="s">
        <v>28</v>
      </c>
      <c r="G110" s="55">
        <f t="shared" si="67"/>
        <v>14285000000</v>
      </c>
      <c r="H110" s="18">
        <f>J6</f>
        <v>1.2</v>
      </c>
      <c r="I110" s="25">
        <f t="shared" ref="I110:I115" si="95">H110*$H$10</f>
        <v>96000000</v>
      </c>
      <c r="J110" s="80"/>
      <c r="K110" s="25">
        <f t="shared" si="68"/>
        <v>4500000</v>
      </c>
      <c r="L110" s="4">
        <f t="shared" si="71"/>
        <v>5000000</v>
      </c>
      <c r="M110" s="25">
        <f t="shared" ref="M110:M115" si="96">D110*I110</f>
        <v>9792000000</v>
      </c>
      <c r="N110" s="25">
        <f t="shared" ref="N110:N115" si="97">E110*K110</f>
        <v>1773000000</v>
      </c>
      <c r="O110" s="25">
        <f t="shared" ref="O110:O115" si="98">E110*L110</f>
        <v>1970000000</v>
      </c>
      <c r="P110" s="25">
        <f t="shared" si="69"/>
        <v>600000000</v>
      </c>
      <c r="Q110" s="25">
        <f t="shared" si="70"/>
        <v>150000000</v>
      </c>
      <c r="R110" s="25">
        <f t="shared" ref="R110:R115" si="99">SUM(M110:Q110)</f>
        <v>14285000000</v>
      </c>
      <c r="S110" s="27">
        <f t="shared" si="55"/>
        <v>999950000.00000012</v>
      </c>
      <c r="T110" s="38">
        <f t="shared" si="78"/>
        <v>15284950000</v>
      </c>
      <c r="V110" s="47"/>
    </row>
    <row r="111" spans="1:249" ht="26.25" customHeight="1" x14ac:dyDescent="0.2">
      <c r="A111" s="2">
        <v>86</v>
      </c>
      <c r="B111" s="2" t="s">
        <v>114</v>
      </c>
      <c r="C111" s="2" t="s">
        <v>8</v>
      </c>
      <c r="D111" s="3">
        <v>102</v>
      </c>
      <c r="E111" s="3">
        <v>394</v>
      </c>
      <c r="F111" s="3" t="s">
        <v>27</v>
      </c>
      <c r="G111" s="55">
        <f t="shared" si="67"/>
        <v>13795399999.999998</v>
      </c>
      <c r="H111" s="42">
        <f t="shared" ref="H111:H121" si="100">$H$3</f>
        <v>1.1399999999999999</v>
      </c>
      <c r="I111" s="4">
        <f t="shared" si="95"/>
        <v>91199999.999999985</v>
      </c>
      <c r="J111" s="4"/>
      <c r="K111" s="25">
        <f t="shared" si="68"/>
        <v>4500000</v>
      </c>
      <c r="L111" s="4">
        <f t="shared" si="71"/>
        <v>5000000</v>
      </c>
      <c r="M111" s="4">
        <f t="shared" si="96"/>
        <v>9302399999.9999981</v>
      </c>
      <c r="N111" s="4">
        <f t="shared" si="97"/>
        <v>1773000000</v>
      </c>
      <c r="O111" s="4">
        <f t="shared" si="98"/>
        <v>1970000000</v>
      </c>
      <c r="P111" s="25">
        <f t="shared" si="69"/>
        <v>600000000</v>
      </c>
      <c r="Q111" s="25">
        <f t="shared" si="70"/>
        <v>150000000</v>
      </c>
      <c r="R111" s="4">
        <f t="shared" si="99"/>
        <v>13795399999.999998</v>
      </c>
      <c r="S111" s="27">
        <f t="shared" si="55"/>
        <v>965678000</v>
      </c>
      <c r="T111" s="27">
        <f t="shared" si="78"/>
        <v>14761077999.999998</v>
      </c>
      <c r="U111" s="30" t="s">
        <v>6</v>
      </c>
    </row>
    <row r="112" spans="1:249" ht="26.25" customHeight="1" x14ac:dyDescent="0.2">
      <c r="A112" s="2">
        <v>87</v>
      </c>
      <c r="B112" s="2" t="s">
        <v>115</v>
      </c>
      <c r="C112" s="2" t="s">
        <v>8</v>
      </c>
      <c r="D112" s="3">
        <v>102</v>
      </c>
      <c r="E112" s="3">
        <v>394</v>
      </c>
      <c r="F112" s="3" t="s">
        <v>27</v>
      </c>
      <c r="G112" s="55">
        <f t="shared" si="67"/>
        <v>13795399999.999998</v>
      </c>
      <c r="H112" s="42">
        <f t="shared" si="100"/>
        <v>1.1399999999999999</v>
      </c>
      <c r="I112" s="4">
        <f t="shared" si="95"/>
        <v>91199999.999999985</v>
      </c>
      <c r="J112" s="4"/>
      <c r="K112" s="25">
        <f t="shared" si="68"/>
        <v>4500000</v>
      </c>
      <c r="L112" s="4">
        <f t="shared" si="71"/>
        <v>5000000</v>
      </c>
      <c r="M112" s="4">
        <f t="shared" si="96"/>
        <v>9302399999.9999981</v>
      </c>
      <c r="N112" s="4">
        <f t="shared" si="97"/>
        <v>1773000000</v>
      </c>
      <c r="O112" s="4">
        <f t="shared" si="98"/>
        <v>1970000000</v>
      </c>
      <c r="P112" s="25">
        <f t="shared" si="69"/>
        <v>600000000</v>
      </c>
      <c r="Q112" s="25">
        <f t="shared" si="70"/>
        <v>150000000</v>
      </c>
      <c r="R112" s="4">
        <f t="shared" si="99"/>
        <v>13795399999.999998</v>
      </c>
      <c r="S112" s="27">
        <f t="shared" si="55"/>
        <v>965678000</v>
      </c>
      <c r="T112" s="27">
        <f t="shared" si="78"/>
        <v>14761077999.999998</v>
      </c>
    </row>
    <row r="113" spans="1:22" ht="26.25" customHeight="1" x14ac:dyDescent="0.2">
      <c r="A113" s="2">
        <v>88</v>
      </c>
      <c r="B113" s="2" t="s">
        <v>116</v>
      </c>
      <c r="C113" s="2" t="s">
        <v>8</v>
      </c>
      <c r="D113" s="3">
        <v>102</v>
      </c>
      <c r="E113" s="3">
        <v>394</v>
      </c>
      <c r="F113" s="3" t="s">
        <v>27</v>
      </c>
      <c r="G113" s="55">
        <f t="shared" si="67"/>
        <v>13795399999.999998</v>
      </c>
      <c r="H113" s="42">
        <f t="shared" si="100"/>
        <v>1.1399999999999999</v>
      </c>
      <c r="I113" s="4">
        <f t="shared" si="95"/>
        <v>91199999.999999985</v>
      </c>
      <c r="J113" s="4"/>
      <c r="K113" s="25">
        <f t="shared" si="68"/>
        <v>4500000</v>
      </c>
      <c r="L113" s="4">
        <f t="shared" si="71"/>
        <v>5000000</v>
      </c>
      <c r="M113" s="4">
        <f t="shared" si="96"/>
        <v>9302399999.9999981</v>
      </c>
      <c r="N113" s="4">
        <f t="shared" si="97"/>
        <v>1773000000</v>
      </c>
      <c r="O113" s="4">
        <f t="shared" si="98"/>
        <v>1970000000</v>
      </c>
      <c r="P113" s="25">
        <f t="shared" si="69"/>
        <v>600000000</v>
      </c>
      <c r="Q113" s="25">
        <f t="shared" si="70"/>
        <v>150000000</v>
      </c>
      <c r="R113" s="4">
        <f t="shared" si="99"/>
        <v>13795399999.999998</v>
      </c>
      <c r="S113" s="27">
        <f t="shared" si="55"/>
        <v>965678000</v>
      </c>
      <c r="T113" s="27">
        <f t="shared" si="78"/>
        <v>14761077999.999998</v>
      </c>
    </row>
    <row r="114" spans="1:22" ht="26.25" customHeight="1" x14ac:dyDescent="0.2">
      <c r="A114" s="2">
        <v>89</v>
      </c>
      <c r="B114" s="2" t="s">
        <v>117</v>
      </c>
      <c r="C114" s="2" t="s">
        <v>8</v>
      </c>
      <c r="D114" s="3">
        <v>102</v>
      </c>
      <c r="E114" s="3">
        <v>394</v>
      </c>
      <c r="F114" s="3" t="s">
        <v>27</v>
      </c>
      <c r="G114" s="55">
        <f t="shared" si="67"/>
        <v>13795399999.999998</v>
      </c>
      <c r="H114" s="42">
        <f t="shared" si="100"/>
        <v>1.1399999999999999</v>
      </c>
      <c r="I114" s="4">
        <f t="shared" si="95"/>
        <v>91199999.999999985</v>
      </c>
      <c r="J114" s="4"/>
      <c r="K114" s="25">
        <f t="shared" si="68"/>
        <v>4500000</v>
      </c>
      <c r="L114" s="4">
        <f t="shared" si="71"/>
        <v>5000000</v>
      </c>
      <c r="M114" s="4">
        <f t="shared" si="96"/>
        <v>9302399999.9999981</v>
      </c>
      <c r="N114" s="4">
        <f t="shared" si="97"/>
        <v>1773000000</v>
      </c>
      <c r="O114" s="4">
        <f t="shared" si="98"/>
        <v>1970000000</v>
      </c>
      <c r="P114" s="25">
        <f t="shared" si="69"/>
        <v>600000000</v>
      </c>
      <c r="Q114" s="25">
        <f t="shared" si="70"/>
        <v>150000000</v>
      </c>
      <c r="R114" s="4">
        <f t="shared" si="99"/>
        <v>13795399999.999998</v>
      </c>
      <c r="S114" s="27">
        <f t="shared" si="55"/>
        <v>965678000</v>
      </c>
      <c r="T114" s="27">
        <f t="shared" si="78"/>
        <v>14761077999.999998</v>
      </c>
    </row>
    <row r="115" spans="1:22" s="64" customFormat="1" ht="26.25" customHeight="1" x14ac:dyDescent="0.25">
      <c r="A115" s="61">
        <v>90</v>
      </c>
      <c r="B115" s="61" t="s">
        <v>118</v>
      </c>
      <c r="C115" s="61" t="s">
        <v>11</v>
      </c>
      <c r="D115" s="62">
        <v>89.5</v>
      </c>
      <c r="E115" s="62">
        <v>390</v>
      </c>
      <c r="F115" s="62" t="s">
        <v>29</v>
      </c>
      <c r="G115" s="55">
        <f t="shared" si="67"/>
        <v>20207000000</v>
      </c>
      <c r="H115" s="89">
        <f>J2</f>
        <v>2.2000000000000002</v>
      </c>
      <c r="I115" s="22">
        <f t="shared" si="95"/>
        <v>176000000</v>
      </c>
      <c r="J115" s="22"/>
      <c r="K115" s="22">
        <f t="shared" si="68"/>
        <v>4500000</v>
      </c>
      <c r="L115" s="70">
        <f t="shared" si="71"/>
        <v>5000000</v>
      </c>
      <c r="M115" s="22">
        <f t="shared" si="96"/>
        <v>15752000000</v>
      </c>
      <c r="N115" s="22">
        <f t="shared" si="97"/>
        <v>1755000000</v>
      </c>
      <c r="O115" s="22">
        <f t="shared" si="98"/>
        <v>1950000000</v>
      </c>
      <c r="P115" s="22">
        <f t="shared" si="69"/>
        <v>600000000</v>
      </c>
      <c r="Q115" s="22">
        <f t="shared" si="70"/>
        <v>150000000</v>
      </c>
      <c r="R115" s="22">
        <f t="shared" si="99"/>
        <v>20207000000</v>
      </c>
      <c r="S115" s="75">
        <f t="shared" si="55"/>
        <v>1414490000.0000002</v>
      </c>
      <c r="T115" s="63">
        <f t="shared" si="78"/>
        <v>21621490000</v>
      </c>
      <c r="V115" s="65"/>
    </row>
    <row r="116" spans="1:22" s="39" customFormat="1" ht="26.25" customHeight="1" x14ac:dyDescent="0.25">
      <c r="A116" s="2"/>
      <c r="B116" s="35" t="s">
        <v>132</v>
      </c>
      <c r="C116" s="35"/>
      <c r="D116" s="35"/>
      <c r="E116" s="36"/>
      <c r="F116" s="24"/>
      <c r="G116" s="55">
        <f t="shared" si="67"/>
        <v>0</v>
      </c>
      <c r="H116" s="42"/>
      <c r="I116" s="4"/>
      <c r="J116" s="4"/>
      <c r="K116" s="25"/>
      <c r="L116" s="4"/>
      <c r="M116" s="4"/>
      <c r="N116" s="4"/>
      <c r="O116" s="4"/>
      <c r="P116" s="25"/>
      <c r="Q116" s="25"/>
      <c r="R116" s="4"/>
      <c r="S116" s="27"/>
      <c r="T116" s="27"/>
      <c r="V116" s="33"/>
    </row>
    <row r="117" spans="1:22" s="39" customFormat="1" ht="26.25" customHeight="1" x14ac:dyDescent="0.25">
      <c r="A117" s="23">
        <v>91</v>
      </c>
      <c r="B117" s="23" t="s">
        <v>119</v>
      </c>
      <c r="C117" s="23" t="s">
        <v>9</v>
      </c>
      <c r="D117" s="24">
        <v>102</v>
      </c>
      <c r="E117" s="24">
        <v>394</v>
      </c>
      <c r="F117" s="24" t="s">
        <v>30</v>
      </c>
      <c r="G117" s="55">
        <f t="shared" si="67"/>
        <v>14285000000</v>
      </c>
      <c r="H117" s="18">
        <f>J6</f>
        <v>1.2</v>
      </c>
      <c r="I117" s="25">
        <f t="shared" ref="I117:I122" si="101">H117*$H$10</f>
        <v>96000000</v>
      </c>
      <c r="J117" s="80"/>
      <c r="K117" s="25">
        <f t="shared" si="68"/>
        <v>4500000</v>
      </c>
      <c r="L117" s="4">
        <f t="shared" si="71"/>
        <v>5000000</v>
      </c>
      <c r="M117" s="25">
        <f t="shared" ref="M117:M122" si="102">D117*I117</f>
        <v>9792000000</v>
      </c>
      <c r="N117" s="25">
        <f t="shared" ref="N117:N122" si="103">E117*K117</f>
        <v>1773000000</v>
      </c>
      <c r="O117" s="25">
        <f t="shared" ref="O117:O122" si="104">E117*L117</f>
        <v>1970000000</v>
      </c>
      <c r="P117" s="25">
        <f t="shared" si="69"/>
        <v>600000000</v>
      </c>
      <c r="Q117" s="25">
        <f t="shared" si="70"/>
        <v>150000000</v>
      </c>
      <c r="R117" s="25">
        <f t="shared" ref="R117:R122" si="105">SUM(M117:Q117)</f>
        <v>14285000000</v>
      </c>
      <c r="S117" s="27">
        <f t="shared" si="55"/>
        <v>999950000.00000012</v>
      </c>
      <c r="T117" s="38">
        <f t="shared" si="78"/>
        <v>15284950000</v>
      </c>
      <c r="V117" s="33"/>
    </row>
    <row r="118" spans="1:22" ht="26.25" customHeight="1" x14ac:dyDescent="0.2">
      <c r="A118" s="2">
        <v>92</v>
      </c>
      <c r="B118" s="2" t="s">
        <v>120</v>
      </c>
      <c r="C118" s="2" t="s">
        <v>8</v>
      </c>
      <c r="D118" s="3">
        <v>102</v>
      </c>
      <c r="E118" s="3">
        <v>394</v>
      </c>
      <c r="F118" s="3" t="s">
        <v>32</v>
      </c>
      <c r="G118" s="55">
        <f t="shared" si="67"/>
        <v>13795399999.999998</v>
      </c>
      <c r="H118" s="42">
        <f t="shared" si="100"/>
        <v>1.1399999999999999</v>
      </c>
      <c r="I118" s="4">
        <f t="shared" si="101"/>
        <v>91199999.999999985</v>
      </c>
      <c r="J118" s="4"/>
      <c r="K118" s="25">
        <f t="shared" si="68"/>
        <v>4500000</v>
      </c>
      <c r="L118" s="4">
        <f t="shared" si="71"/>
        <v>5000000</v>
      </c>
      <c r="M118" s="4">
        <f t="shared" si="102"/>
        <v>9302399999.9999981</v>
      </c>
      <c r="N118" s="4">
        <f t="shared" si="103"/>
        <v>1773000000</v>
      </c>
      <c r="O118" s="4">
        <f t="shared" si="104"/>
        <v>1970000000</v>
      </c>
      <c r="P118" s="25">
        <f t="shared" si="69"/>
        <v>600000000</v>
      </c>
      <c r="Q118" s="25">
        <f t="shared" si="70"/>
        <v>150000000</v>
      </c>
      <c r="R118" s="4">
        <f t="shared" si="105"/>
        <v>13795399999.999998</v>
      </c>
      <c r="S118" s="27">
        <f t="shared" si="55"/>
        <v>965678000</v>
      </c>
      <c r="T118" s="27">
        <f t="shared" si="78"/>
        <v>14761077999.999998</v>
      </c>
    </row>
    <row r="119" spans="1:22" ht="26.25" customHeight="1" x14ac:dyDescent="0.2">
      <c r="A119" s="2">
        <v>93</v>
      </c>
      <c r="B119" s="2" t="s">
        <v>121</v>
      </c>
      <c r="C119" s="2" t="s">
        <v>8</v>
      </c>
      <c r="D119" s="3">
        <v>102</v>
      </c>
      <c r="E119" s="3">
        <v>394</v>
      </c>
      <c r="F119" s="3" t="s">
        <v>32</v>
      </c>
      <c r="G119" s="55">
        <f t="shared" si="67"/>
        <v>13795399999.999998</v>
      </c>
      <c r="H119" s="42">
        <f t="shared" si="100"/>
        <v>1.1399999999999999</v>
      </c>
      <c r="I119" s="4">
        <f t="shared" si="101"/>
        <v>91199999.999999985</v>
      </c>
      <c r="J119" s="4"/>
      <c r="K119" s="25">
        <f t="shared" si="68"/>
        <v>4500000</v>
      </c>
      <c r="L119" s="4">
        <f t="shared" si="71"/>
        <v>5000000</v>
      </c>
      <c r="M119" s="4">
        <f t="shared" si="102"/>
        <v>9302399999.9999981</v>
      </c>
      <c r="N119" s="4">
        <f t="shared" si="103"/>
        <v>1773000000</v>
      </c>
      <c r="O119" s="4">
        <f t="shared" si="104"/>
        <v>1970000000</v>
      </c>
      <c r="P119" s="25">
        <f t="shared" si="69"/>
        <v>600000000</v>
      </c>
      <c r="Q119" s="25">
        <f t="shared" si="70"/>
        <v>150000000</v>
      </c>
      <c r="R119" s="4">
        <f t="shared" si="105"/>
        <v>13795399999.999998</v>
      </c>
      <c r="S119" s="27">
        <f t="shared" si="55"/>
        <v>965678000</v>
      </c>
      <c r="T119" s="27">
        <f t="shared" si="78"/>
        <v>14761077999.999998</v>
      </c>
    </row>
    <row r="120" spans="1:22" ht="26.25" customHeight="1" x14ac:dyDescent="0.2">
      <c r="A120" s="2">
        <v>94</v>
      </c>
      <c r="B120" s="2" t="s">
        <v>122</v>
      </c>
      <c r="C120" s="2" t="s">
        <v>8</v>
      </c>
      <c r="D120" s="3">
        <v>102</v>
      </c>
      <c r="E120" s="3">
        <v>394</v>
      </c>
      <c r="F120" s="3" t="s">
        <v>32</v>
      </c>
      <c r="G120" s="55">
        <f t="shared" si="67"/>
        <v>13795399999.999998</v>
      </c>
      <c r="H120" s="42">
        <f t="shared" si="100"/>
        <v>1.1399999999999999</v>
      </c>
      <c r="I120" s="4">
        <f t="shared" si="101"/>
        <v>91199999.999999985</v>
      </c>
      <c r="J120" s="4"/>
      <c r="K120" s="25">
        <f t="shared" si="68"/>
        <v>4500000</v>
      </c>
      <c r="L120" s="4">
        <f t="shared" si="71"/>
        <v>5000000</v>
      </c>
      <c r="M120" s="4">
        <f t="shared" si="102"/>
        <v>9302399999.9999981</v>
      </c>
      <c r="N120" s="4">
        <f t="shared" si="103"/>
        <v>1773000000</v>
      </c>
      <c r="O120" s="4">
        <f t="shared" si="104"/>
        <v>1970000000</v>
      </c>
      <c r="P120" s="25">
        <f t="shared" si="69"/>
        <v>600000000</v>
      </c>
      <c r="Q120" s="25">
        <f t="shared" si="70"/>
        <v>150000000</v>
      </c>
      <c r="R120" s="4">
        <f t="shared" si="105"/>
        <v>13795399999.999998</v>
      </c>
      <c r="S120" s="27">
        <f t="shared" si="55"/>
        <v>965678000</v>
      </c>
      <c r="T120" s="27">
        <f t="shared" si="78"/>
        <v>14761077999.999998</v>
      </c>
    </row>
    <row r="121" spans="1:22" ht="26.25" customHeight="1" x14ac:dyDescent="0.2">
      <c r="A121" s="2">
        <v>95</v>
      </c>
      <c r="B121" s="2" t="s">
        <v>123</v>
      </c>
      <c r="C121" s="2" t="s">
        <v>8</v>
      </c>
      <c r="D121" s="3">
        <v>102</v>
      </c>
      <c r="E121" s="3">
        <v>394</v>
      </c>
      <c r="F121" s="3" t="s">
        <v>32</v>
      </c>
      <c r="G121" s="55">
        <f t="shared" si="67"/>
        <v>13795399999.999998</v>
      </c>
      <c r="H121" s="42">
        <f t="shared" si="100"/>
        <v>1.1399999999999999</v>
      </c>
      <c r="I121" s="4">
        <f t="shared" si="101"/>
        <v>91199999.999999985</v>
      </c>
      <c r="J121" s="4"/>
      <c r="K121" s="25">
        <f t="shared" si="68"/>
        <v>4500000</v>
      </c>
      <c r="L121" s="4">
        <f t="shared" si="71"/>
        <v>5000000</v>
      </c>
      <c r="M121" s="4">
        <f t="shared" si="102"/>
        <v>9302399999.9999981</v>
      </c>
      <c r="N121" s="4">
        <f t="shared" si="103"/>
        <v>1773000000</v>
      </c>
      <c r="O121" s="4">
        <f t="shared" si="104"/>
        <v>1970000000</v>
      </c>
      <c r="P121" s="25">
        <f t="shared" si="69"/>
        <v>600000000</v>
      </c>
      <c r="Q121" s="25">
        <f t="shared" si="70"/>
        <v>150000000</v>
      </c>
      <c r="R121" s="4">
        <f t="shared" si="105"/>
        <v>13795399999.999998</v>
      </c>
      <c r="S121" s="27">
        <f t="shared" si="55"/>
        <v>965678000</v>
      </c>
      <c r="T121" s="27">
        <f t="shared" si="78"/>
        <v>14761077999.999998</v>
      </c>
    </row>
    <row r="122" spans="1:22" s="76" customFormat="1" ht="26.25" customHeight="1" x14ac:dyDescent="0.2">
      <c r="A122" s="61">
        <v>96</v>
      </c>
      <c r="B122" s="61" t="s">
        <v>124</v>
      </c>
      <c r="C122" s="61" t="s">
        <v>11</v>
      </c>
      <c r="D122" s="62">
        <v>89.5</v>
      </c>
      <c r="E122" s="62">
        <v>390</v>
      </c>
      <c r="F122" s="62" t="s">
        <v>31</v>
      </c>
      <c r="G122" s="55">
        <f t="shared" si="67"/>
        <v>20207000000</v>
      </c>
      <c r="H122" s="89">
        <f>J2</f>
        <v>2.2000000000000002</v>
      </c>
      <c r="I122" s="22">
        <f t="shared" si="101"/>
        <v>176000000</v>
      </c>
      <c r="J122" s="22"/>
      <c r="K122" s="22">
        <f t="shared" si="68"/>
        <v>4500000</v>
      </c>
      <c r="L122" s="70">
        <f t="shared" si="71"/>
        <v>5000000</v>
      </c>
      <c r="M122" s="22">
        <f t="shared" si="102"/>
        <v>15752000000</v>
      </c>
      <c r="N122" s="22">
        <f t="shared" si="103"/>
        <v>1755000000</v>
      </c>
      <c r="O122" s="22">
        <f t="shared" si="104"/>
        <v>1950000000</v>
      </c>
      <c r="P122" s="22">
        <f t="shared" si="69"/>
        <v>600000000</v>
      </c>
      <c r="Q122" s="22">
        <f t="shared" si="70"/>
        <v>150000000</v>
      </c>
      <c r="R122" s="22">
        <f t="shared" si="105"/>
        <v>20207000000</v>
      </c>
      <c r="S122" s="75">
        <f t="shared" si="55"/>
        <v>1414490000.0000002</v>
      </c>
      <c r="T122" s="63">
        <f t="shared" si="78"/>
        <v>21621490000</v>
      </c>
      <c r="V122" s="77"/>
    </row>
    <row r="123" spans="1:22" ht="24" customHeight="1" x14ac:dyDescent="0.2">
      <c r="G123" s="28">
        <f t="shared" ref="G123:G124" si="106">T123</f>
        <v>1530386546000</v>
      </c>
      <c r="R123" s="51">
        <f>SUM(R12:R122)</f>
        <v>1431017800000</v>
      </c>
      <c r="S123" s="52">
        <f>SUM(S12:S122)</f>
        <v>100171246000</v>
      </c>
      <c r="T123" s="52">
        <f>SUM(T12:T122)</f>
        <v>1530386546000</v>
      </c>
    </row>
    <row r="124" spans="1:22" x14ac:dyDescent="0.25">
      <c r="G124" s="28">
        <f t="shared" si="106"/>
        <v>0</v>
      </c>
    </row>
  </sheetData>
  <mergeCells count="20">
    <mergeCell ref="S8:S9"/>
    <mergeCell ref="T8:T9"/>
    <mergeCell ref="G8:G9"/>
    <mergeCell ref="L8:L9"/>
    <mergeCell ref="M8:M9"/>
    <mergeCell ref="N8:N9"/>
    <mergeCell ref="O8:O9"/>
    <mergeCell ref="P8:P9"/>
    <mergeCell ref="Q8:Q9"/>
    <mergeCell ref="A1:R1"/>
    <mergeCell ref="A8:A9"/>
    <mergeCell ref="B8:B9"/>
    <mergeCell ref="C8:C9"/>
    <mergeCell ref="D8:D9"/>
    <mergeCell ref="E8:E9"/>
    <mergeCell ref="F8:F9"/>
    <mergeCell ref="H8:H9"/>
    <mergeCell ref="I8:I9"/>
    <mergeCell ref="K8:K9"/>
    <mergeCell ref="R8:R9"/>
  </mergeCells>
  <pageMargins left="0.5" right="0.25" top="0.5" bottom="0.5" header="0.3" footer="0.3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CHỌN 02.02.2021  (2)</vt:lpstr>
      <vt:lpstr>BẢNG GIÁ SHOPHOUSE</vt:lpstr>
      <vt:lpstr> CHỌN 01.02.2021</vt:lpstr>
      <vt:lpstr>'BẢNG GIÁ SHOPHOUSE'!Print_Titles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Sua Chua vi tinh tan nha tai Hue</cp:lastModifiedBy>
  <cp:lastPrinted>2021-05-26T04:07:18Z</cp:lastPrinted>
  <dcterms:created xsi:type="dcterms:W3CDTF">2021-01-28T03:42:50Z</dcterms:created>
  <dcterms:modified xsi:type="dcterms:W3CDTF">2023-10-13T02:11:09Z</dcterms:modified>
</cp:coreProperties>
</file>